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Итоговые цыфры" sheetId="1" r:id="rId1"/>
    <sheet name="Испол.Бюджета" sheetId="2" r:id="rId2"/>
    <sheet name="Плановые проверки" sheetId="3" r:id="rId3"/>
    <sheet name="Внеплановые проверки" sheetId="4" r:id="rId4"/>
    <sheet name="Экспертизы" sheetId="5" r:id="rId5"/>
    <sheet name="Аудит" sheetId="6" r:id="rId6"/>
    <sheet name="Нарушения БК" sheetId="7" r:id="rId7"/>
    <sheet name="Администр.правонарушения" sheetId="8" r:id="rId8"/>
  </sheets>
  <calcPr calcId="144525"/>
</workbook>
</file>

<file path=xl/calcChain.xml><?xml version="1.0" encoding="utf-8"?>
<calcChain xmlns="http://schemas.openxmlformats.org/spreadsheetml/2006/main">
  <c r="L31" i="5" l="1"/>
  <c r="G18" i="2"/>
  <c r="D10" i="1"/>
  <c r="D8" i="1"/>
  <c r="L12" i="3" l="1"/>
  <c r="I12" i="3"/>
  <c r="E20" i="2" l="1"/>
  <c r="Z24" i="5" l="1"/>
  <c r="AB19" i="5"/>
  <c r="Z19" i="5"/>
  <c r="J31" i="5"/>
  <c r="J21" i="5"/>
  <c r="L21" i="5"/>
  <c r="D16" i="4" l="1"/>
  <c r="H16" i="4"/>
  <c r="G12" i="3" l="1"/>
  <c r="F12" i="3"/>
  <c r="E12" i="3"/>
  <c r="D12" i="3"/>
  <c r="I16" i="4"/>
  <c r="G16" i="4"/>
  <c r="F16" i="4"/>
  <c r="E16" i="4"/>
  <c r="H10" i="8" l="1"/>
  <c r="G10" i="8"/>
  <c r="O10" i="7"/>
  <c r="N10" i="7"/>
  <c r="M10" i="7"/>
  <c r="L10" i="7"/>
  <c r="K10" i="7"/>
  <c r="J10" i="7"/>
  <c r="I10" i="7"/>
  <c r="P8" i="7"/>
  <c r="P7" i="7"/>
  <c r="P6" i="7"/>
  <c r="P5" i="7"/>
  <c r="P4" i="7"/>
  <c r="K6" i="6"/>
  <c r="G6" i="6"/>
  <c r="F6" i="6"/>
  <c r="D6" i="6"/>
  <c r="C6" i="6"/>
  <c r="P10" i="7" l="1"/>
  <c r="B20" i="2"/>
  <c r="E18" i="2"/>
  <c r="C10" i="1"/>
</calcChain>
</file>

<file path=xl/sharedStrings.xml><?xml version="1.0" encoding="utf-8"?>
<sst xmlns="http://schemas.openxmlformats.org/spreadsheetml/2006/main" count="487" uniqueCount="227">
  <si>
    <t>№ п/п</t>
  </si>
  <si>
    <t>Общая сумма проверенных бюджетных средств</t>
  </si>
  <si>
    <t>ИТОГО</t>
  </si>
  <si>
    <t>Исполнение годового отчета</t>
  </si>
  <si>
    <t>Плановые контрольные мероприятия</t>
  </si>
  <si>
    <t>Внеплановые контрольные мероприятия</t>
  </si>
  <si>
    <t>Эксперно-аналитические мероприятия</t>
  </si>
  <si>
    <t>Аудит по закупкам</t>
  </si>
  <si>
    <t>Проекты бюджетов</t>
  </si>
  <si>
    <t>Наименования контрольных мероприятий за 2020 год</t>
  </si>
  <si>
    <t>Кол-во объектов участник. Бюдж.процесса</t>
  </si>
  <si>
    <t>Наименование проверок</t>
  </si>
  <si>
    <t>Сумма проверки (тыс.руб.)</t>
  </si>
  <si>
    <t>Выявленные нарушения</t>
  </si>
  <si>
    <t>Сумма нарушений (тыс. руб.)</t>
  </si>
  <si>
    <t>Выписано представление</t>
  </si>
  <si>
    <t>Исполнено</t>
  </si>
  <si>
    <t>Примечание</t>
  </si>
  <si>
    <t>Всего</t>
  </si>
  <si>
    <t>Наименование поселения</t>
  </si>
  <si>
    <t>Кол-во выявленных нарушений</t>
  </si>
  <si>
    <t>Выписано представление дата/№</t>
  </si>
  <si>
    <t>Исполнено дата/№</t>
  </si>
  <si>
    <t>Муниципальное образование Мостовский район</t>
  </si>
  <si>
    <t>Андрюковское с/п</t>
  </si>
  <si>
    <t>Плановые контрольные мероприятия за 2020 год</t>
  </si>
  <si>
    <t>Кол-во объектов в отношении прочих</t>
  </si>
  <si>
    <t>Кол-во объектов в отнош поселений и участн. Бюдж. Проц.</t>
  </si>
  <si>
    <t>Кол-во мероприятий участников бюдж.проц.</t>
  </si>
  <si>
    <t>Кол-во мероприятий в отношении прочих орг.</t>
  </si>
  <si>
    <t>Кол-во мероприятий в отношении поселен и участ.бюдж.процесса</t>
  </si>
  <si>
    <t>Итого</t>
  </si>
  <si>
    <t>Экспертиза годовой отчетности городских и сельских поселений за 2019 год (расходы)</t>
  </si>
  <si>
    <t>Всего по поселениям</t>
  </si>
  <si>
    <t>Всего по МО</t>
  </si>
  <si>
    <t>Псебайское г/п</t>
  </si>
  <si>
    <t>Баговское с/п</t>
  </si>
  <si>
    <t>всего</t>
  </si>
  <si>
    <t>ВСЕГО</t>
  </si>
  <si>
    <t>Псебайсое г/п</t>
  </si>
  <si>
    <t>Переправнен.с/п, МУП</t>
  </si>
  <si>
    <t>МУП "Водоканал"</t>
  </si>
  <si>
    <t>Внепл. КЦСОН (все орган-и по  з/п)</t>
  </si>
  <si>
    <t>Костроское, Краснокутское</t>
  </si>
  <si>
    <t>Не обоснованное исп-ие бюджетных средств (культура, аудит)</t>
  </si>
  <si>
    <t>Не эффективное исп-ие бюджетных средств</t>
  </si>
  <si>
    <t>Не целевое исп-ие бюджетных средств</t>
  </si>
  <si>
    <t>Задолженность , переплаты, недоплаты по з/п (прочее) все внепл.</t>
  </si>
  <si>
    <t>Неподтвержденные расходы</t>
  </si>
  <si>
    <t>Хищение</t>
  </si>
  <si>
    <t>Всего нарушений (тыс.руб.)</t>
  </si>
  <si>
    <t>Дата</t>
  </si>
  <si>
    <t>Объект проверки</t>
  </si>
  <si>
    <t>Проверка ФХД</t>
  </si>
  <si>
    <t>Статья КоАП РФ</t>
  </si>
  <si>
    <t>Штраф,рублей</t>
  </si>
  <si>
    <t>Результат рассмотрения</t>
  </si>
  <si>
    <t>Результат исполнения</t>
  </si>
  <si>
    <t>Краснокутское с/п</t>
  </si>
  <si>
    <t>Костромское с/п</t>
  </si>
  <si>
    <t>Сумма проверенных денежных средств (тыс.руб.)</t>
  </si>
  <si>
    <t>АУДИТ (закупки)</t>
  </si>
  <si>
    <t>Административные правонарушения</t>
  </si>
  <si>
    <t>Экспертиза проектов бюджета городских и сельских поселений на 2021 года (доходы)</t>
  </si>
  <si>
    <t>Наименование, дата и номер контрольного мероприятия</t>
  </si>
  <si>
    <t>Примечание: ЭЗИБ - экспертное заключение на отчет об исполнении бюджета</t>
  </si>
  <si>
    <t>Проведение внешней проверки годового отчета об исполнении бюджета городских и сельских поселений и муниципального образования Моствоский район за 2019 год</t>
  </si>
  <si>
    <t>ЭЗИБ от 20.04.2020 г №19</t>
  </si>
  <si>
    <t>Бесленеевское с/п</t>
  </si>
  <si>
    <t>Беноковское с/п</t>
  </si>
  <si>
    <t>Губское с/п</t>
  </si>
  <si>
    <t>Махошевское с/п</t>
  </si>
  <si>
    <t>Переправненское с/п</t>
  </si>
  <si>
    <t>Мостовское г/п</t>
  </si>
  <si>
    <t>Унароковское с/п</t>
  </si>
  <si>
    <t>Шедокское с/п</t>
  </si>
  <si>
    <t>Ярославское с/п</t>
  </si>
  <si>
    <t>ЭЗИБ от 13.04.2020 г № 13</t>
  </si>
  <si>
    <t>ЭЗИБ от 13.04.2020 г № 16</t>
  </si>
  <si>
    <t>ЭЗИБ от 13.04.2020 г № 5</t>
  </si>
  <si>
    <t>ЭЗИБ от 13.04.2020 г № 9</t>
  </si>
  <si>
    <t>ЭЗИБ от 13.04.2020 г № 7</t>
  </si>
  <si>
    <t>ЭЗИБ от 13.04.2020 г № 8</t>
  </si>
  <si>
    <t>ЭЗИБ от 13.04.2020 г № 17</t>
  </si>
  <si>
    <t>ЭЗИБ от 13.04.2020 г № 14</t>
  </si>
  <si>
    <t>ЭЗИБ от 13.04.2020 г № 15</t>
  </si>
  <si>
    <t>ЭЗИБ от 13.04.2020 г № 12</t>
  </si>
  <si>
    <t>ЭЗИБ от 13.04.2020 г № 18</t>
  </si>
  <si>
    <t>ЭЗИБ от 13.04.2020 г № 10</t>
  </si>
  <si>
    <t>ЭЗИБ от 13.04.2020 г № 11</t>
  </si>
  <si>
    <t>ЭЗИБ от 13.04.2020 г № 6</t>
  </si>
  <si>
    <t>Внеплановые контрольные мероприятия за 2020 год</t>
  </si>
  <si>
    <t>Справка от 31 марта 2020 года</t>
  </si>
  <si>
    <t>Проверка мунициального бюджетного общеобразовательного учреждения СОШ №1 пгт Мосовского и муниципального бюджетного общеобразовательного учреждения СОШ № 18 х. Первомайского Мостовского района</t>
  </si>
  <si>
    <t>местный бюджет</t>
  </si>
  <si>
    <t>краевой бюджет</t>
  </si>
  <si>
    <t>федеральный бюджет</t>
  </si>
  <si>
    <t>иные источники финансирования</t>
  </si>
  <si>
    <t>Название, дата и номер документа по итогоам проведеннго контрольного мероприятия</t>
  </si>
  <si>
    <t>не выявленны</t>
  </si>
  <si>
    <t>нет</t>
  </si>
  <si>
    <t>Соблюдение бюджетного законодательства администрацией муницпального образования Моствоский район целевого и своевременного использования бюджетных средств на приобритенение жилья лицам из числа дете-сирот и детей, оставшихся без попечения родителей</t>
  </si>
  <si>
    <t>Справка от 20 апреля 2020 года</t>
  </si>
  <si>
    <t>Проверка контрольно-счетной палатой муниципального образования Моствоский район по стимулирущим выплатам работникам ГБУЗ "Мостовская ЦРБ" МЗ КК</t>
  </si>
  <si>
    <t>Справка от 20 мая 2020 года</t>
  </si>
  <si>
    <t>Справка от 30 июня 2020 года</t>
  </si>
  <si>
    <t>Справка от 29 июня 2020 года</t>
  </si>
  <si>
    <t>ИТОГО:</t>
  </si>
  <si>
    <t>Проверка финансово-хозяйственной деятельности муниципального унитарного предприятия жилищно-коммунального хозяйства "Беноковское" Беноковского сельского поселения</t>
  </si>
  <si>
    <t>да</t>
  </si>
  <si>
    <t>1) нарушение ст 131 ГК РФ и ст. 14 218-ФЗ - право хозяйственного ведения не зарегистрированно;                                 2) нарушение п 4 ст 78.2 БК РФ - необоснованные расходы;                        3) кредиторская задолженность по заработной плате;                                       4) нарушения ст 145 ТК РФ необоснованные расходы по заработной плате.</t>
  </si>
  <si>
    <t>Прверка целевого использования средств, выделенных согласно соглашению от 10 июня 2019 года № 4-РС "О предоставлении субсидий из краевого бюджета, бюджетц Мостовского городского поселения Мостовского района" на разработку проектной и рабочей документации на коапитальный ремонт гидротехнических сооружений, находящихся в муниципальной собственности</t>
  </si>
  <si>
    <t>Акт проверки от 03 августа 2020 года</t>
  </si>
  <si>
    <t>Проведение внепланового контрольного мероприятия по проверке на предмет законности формирования земельных участков на территории Мостовского района</t>
  </si>
  <si>
    <t>Справка от 10 сентября 2020 года</t>
  </si>
  <si>
    <t>Проверка работы транспорта ГКУ СО КК "Мостовский комплексный центр реабилитации инвалидов"</t>
  </si>
  <si>
    <t>Справка от 1 авгуска 2020 года</t>
  </si>
  <si>
    <t>Проведение внепланового контрольного мероприятия по реализации на территории Мостовского района национальных проектов за I квартал 2020 года</t>
  </si>
  <si>
    <t>Справка от 17 сентября 2020 года</t>
  </si>
  <si>
    <t>подлежат перерасчету и возврату</t>
  </si>
  <si>
    <t>Провкрка контрольно-счетной палатой стимулирующих выплат работникам государственного бюджетного учреждения здравоохранения "Моствоская центральная районаая больница" министерства здравоохранения Краснодарского края</t>
  </si>
  <si>
    <t>справка от 25 сентбря 2020 года</t>
  </si>
  <si>
    <t>Проверка предоставления, а также целевого и эффективного расходования средств краевого бюджета, выделенных в 2018-2019 годах на софинансирование расходных обязательств муниципального образования Моствоский район в части мероприятий по участию в предупреждении и ликвидации чрезвычайных ситуаций</t>
  </si>
  <si>
    <t>справка 17 декабря 2020 года</t>
  </si>
  <si>
    <t>Итого по проверкам</t>
  </si>
  <si>
    <t>Общая сумма по проверкам</t>
  </si>
  <si>
    <t>Администрация муниципального образования Моствоский район</t>
  </si>
  <si>
    <t>Городские и сельские поселения муниципального образования Моствоский район</t>
  </si>
  <si>
    <t>Экспертное заключение на проект Решения Совета муниципального образования Мостовский район "О внесении изменений в решение Совета муниципального образования Мостовский район от 19 декабря 2029 года № 414 "О бюджете муниципального образования Мостовский район на 2020 год и плановый период 2021 и 2022 годов"</t>
  </si>
  <si>
    <t>Экспертное заключение № 1 от 29 января 2020 года</t>
  </si>
  <si>
    <t>Экспертное заключение № 2 от 25 февраля 2020 года</t>
  </si>
  <si>
    <t>Финансово-экономическая экспертиза упущенной выгоды обособленного подразделения № 135 М ООО Южная Столица Краснодар 2" в лице директора Чаловой Елены Павловны расположенной по адресу: Краснодарский край, Мостовский район, пгт Мостовской, ул. Гоголя д. 104, кои 4-1 за период с 14.04.2019 по 20.06.2019 года</t>
  </si>
  <si>
    <t>Заключение №3 от 05 марта 2020 года</t>
  </si>
  <si>
    <t>Заключение по факту необоснованного увеличения заработной платы со стороны руководителя МУП "Водоканал" Краснокутского сельского поселения Мостовского района Краснодарского края</t>
  </si>
  <si>
    <t>Заключение №4 от 12 марта 2020 года</t>
  </si>
  <si>
    <t>1) необоснованная сумма расходов наувеличение заработной платы в сумме 5,1 тыс.р.                                           2) необоснованная выплата премий работникам на общую сумму 8.1 тыс.р.</t>
  </si>
  <si>
    <t>Отчет об исполнении бюджета Беноковского сельского поселения муниципального образования Моствоский район за 2019 год</t>
  </si>
  <si>
    <t>Экспертное заключение № 5 от 13 апреля 2020 года</t>
  </si>
  <si>
    <t>Отчет об исполнении бюджета Ярославского сельского поселения муниципального образования Моствоский район за 2019 год</t>
  </si>
  <si>
    <t>Отчет об исполнении бюджета Андрюковского сельского поселения муниципального образования Моствоский район за 2019 год</t>
  </si>
  <si>
    <t xml:space="preserve">Экспертное заключение № 6 от 13 апреля 2020 года </t>
  </si>
  <si>
    <t>Экспертное заключение № 7 от 13 апреля 2020 года</t>
  </si>
  <si>
    <t>Отчет об исполнении бюджета Махошевского сельского поселения муниципального образования Моствоский район за 2019 год</t>
  </si>
  <si>
    <t>Экспертное заключение № 8 от 13 апреля 2020 года</t>
  </si>
  <si>
    <t>Отчет об исполнении бюджета Губского сельского поселения муниципального образования Моствоский район за 2019 год</t>
  </si>
  <si>
    <t>Экспертное заключение № 9 от 13 апреля 2020 года</t>
  </si>
  <si>
    <t>Отчет об исполнении бюджета Унароковского сельского поселения муниципального образования Моствоский район за 2019 год</t>
  </si>
  <si>
    <t>Экспертное заключение № 10 от 13 апреля 2020 года</t>
  </si>
  <si>
    <t>Отчет об исполнении бюджета Шедокского сельского поселения муниципального образования Моствоский район за 2019 год</t>
  </si>
  <si>
    <t>Экспертное заключение №11 от 13 апреля 2020 года</t>
  </si>
  <si>
    <t>Отчет об исполнении бюджета Переправненского сельского поселения муниципального образования Моствоский район за 2019 год</t>
  </si>
  <si>
    <t>Экспертное заключение №12 от 13 апреля 2020 года</t>
  </si>
  <si>
    <t>Отчет об исполнении бюджета Баговского сельского поселения муниципального образования Моствоский район за 2019 год</t>
  </si>
  <si>
    <t>Эксперное заключение №13 от 13 апреля 2020 года</t>
  </si>
  <si>
    <t>Экспертное заключение №14 от 13 апреля 2020 года</t>
  </si>
  <si>
    <t>Отчет об исполнении бюджета Костромского сельского поселения муниципального образования Моствоский район за 2019 год</t>
  </si>
  <si>
    <t>Отчет об исполнении бюджета Краснокутского сельского поселения муниципального образования Моствоский район за 2019 год</t>
  </si>
  <si>
    <t>Экспертное заключение №15 от 13 апреля 2020 года</t>
  </si>
  <si>
    <t>Отчет об исполнении бюджета Бесленеевского сельского поселения муниципального образования Моствоский район за 2019 год</t>
  </si>
  <si>
    <t>Экспертное заключение № 16 лт 13 апреля 2020 года</t>
  </si>
  <si>
    <t>Отчет об исполнении бюджета Псебайского городского поселения муниципального образования Моствоский район за 2019 год</t>
  </si>
  <si>
    <t>Экспертное заключение № 18</t>
  </si>
  <si>
    <t>Отчет об исполнении бюджета Мостовского городского поселения муниципального образования Моствоский район за 2019 год</t>
  </si>
  <si>
    <t>Экспертное заключение №17 от 13 апреля 2020 года</t>
  </si>
  <si>
    <t>Заключение на проек решения Совета муниципального образования Моствоский район "Об исполнении бюджета муниципального образования Моствоский район за 2019 год"</t>
  </si>
  <si>
    <t>Экспертное заключение №19 от 20 апреля 2020 года</t>
  </si>
  <si>
    <t>Экспертное заключение № 20 от 27 апреля 2020 года</t>
  </si>
  <si>
    <t>Экспертное заключение № 21 от 26 мая 2020 года</t>
  </si>
  <si>
    <t>Экспертное заключение №22 от 22 июня 2020 года</t>
  </si>
  <si>
    <t>Экспертное заключение № 24 от 26 августа 2020 года</t>
  </si>
  <si>
    <t>Экспертное заключение № 25 от 21 октября 2020 года</t>
  </si>
  <si>
    <t>Всег по поселениям:</t>
  </si>
  <si>
    <t>Заключение по результатам экспертизы проекта решения "О бюджете Переправненского сельского поселения Моствоского района на 2021 год"</t>
  </si>
  <si>
    <t>Заключение № 26 от 4 декабря 2020 года</t>
  </si>
  <si>
    <t>Заключение по результатам экспертизы проекта решения "О бюджете Андрюковского сельского поселения Моствоского района на 2021 год"</t>
  </si>
  <si>
    <t>Заключение № 27 от 4 декабря 2020 года</t>
  </si>
  <si>
    <t>не выявлены</t>
  </si>
  <si>
    <t>Заключение по результатам экспертизы проекта решения "О бюджете Баговского сельского поселения Моствоского района на 2021 год"</t>
  </si>
  <si>
    <t>Заключение № 28 от 4 декабря 2020 года</t>
  </si>
  <si>
    <t>Заключение по результатам экспертизы проекта решения "О бюджете Беноковского сельского поселения Моствоского района на 2021 год"</t>
  </si>
  <si>
    <t>Заключение № 29 от 4 декабря 2020 года</t>
  </si>
  <si>
    <t>Заключение по результатам экспертизы проекта решения "О бюджете Губского сельского поселения Моствоского района на 2021 год"</t>
  </si>
  <si>
    <t>Заключение № 30 от 4 декабря 2020 года</t>
  </si>
  <si>
    <t>Заключение № 31 от 4 декабря</t>
  </si>
  <si>
    <t>Заключение по результатам экспертизы проекта решения "О бюджете Махошевского сельского поселения Моствоского района на 2021 год"</t>
  </si>
  <si>
    <t>Заключение по результатам экспертизы проекта решения "О бюджете Унароковского сельского поселения Моствоского района на 2021 год"</t>
  </si>
  <si>
    <t>Заключение № 32 от 4 декабря 2020 года</t>
  </si>
  <si>
    <t>Заключение по результатам экспертизы проекта решения "О бюджете Ярославского сельского поселения Моствоского района на 2021 год"</t>
  </si>
  <si>
    <t>Заключение № 33 от 4 декабря 2020 года</t>
  </si>
  <si>
    <t>Заключение № 34 от 4 декабря 2020 года</t>
  </si>
  <si>
    <t>Заключение по результатам экспертизы проекта решения "О бюджете Бесленеевского сельского поселения Моствоского района на 2021 год"</t>
  </si>
  <si>
    <t>Заключение № 35 от 4 декабря 2020 года</t>
  </si>
  <si>
    <t>Заключение по результатам экспертизы проекта решения "О бюджете Псебайского городского поселения Моствоского района на 2021 год"</t>
  </si>
  <si>
    <t>Заключение по результатам экспертизы проекта решения "О бюджете Шедокского сельского поселения Моствоского района на 2021 год"</t>
  </si>
  <si>
    <t>Заключение №36 от 4 декабря 2020 года</t>
  </si>
  <si>
    <t>Заключение № 37 от 4 декабря 2020 года</t>
  </si>
  <si>
    <t>Заключение по результатам экспертизы проекта решения "О бюджете Костромского сельского поселения Моствоского района на 2021 год"</t>
  </si>
  <si>
    <t>Заключение по результатам экспертизы проекта решения "О бюджете Краснокутского сельского поселения Моствоского района на 2021 год"</t>
  </si>
  <si>
    <t>Заключение № 38 от 4 декабря 2020 года</t>
  </si>
  <si>
    <t>Заключение по результатам экспертизы проекта решения "О бюджетеМостовского городского поселения Моствоского района на 2021 год"</t>
  </si>
  <si>
    <t>Заключение № 39 от 4 декабря 2020 года</t>
  </si>
  <si>
    <t>Заключение по результатам экспертизы проекта решения "Обюджете муниципального образования Моствоский район на 2021 год и плановый период 2022 и 2023 годов"</t>
  </si>
  <si>
    <t>Заключение № 40 от 8 декабря 2020 года</t>
  </si>
  <si>
    <t>не вывлено</t>
  </si>
  <si>
    <t>Всего по району</t>
  </si>
  <si>
    <t xml:space="preserve">Проверка финансово-хозяйственной деятельности 
муниципального унитарного  предприятия «Унароковское» Унароковского сельского поселения Мостовского района за 2019 год
</t>
  </si>
  <si>
    <t>Акт от 21 сентября 2020 года</t>
  </si>
  <si>
    <t xml:space="preserve">1) Нарушение ст 131 ГК РФ и ст. 14 218-ФЗ - право хозяйственного ведения не зарегистрированно;             2) Перерасчет заработной платы сотрудникам МУП «Унароковское» за 2019 год к доплате составила 2650,81 копеек, к возмещению 505,46 копеек.     3) Нарушен раздела 3 пункта 16 и п.1 р.II  приказа Минтранса РФ от 18 сентября 2008 г. N 152 «Об утверждении обязательных реквизитов и порядка заполнения путевых листов» в путевых листах МУП «Унароковское»  за период 2019 года отсутствует время прохождения мед.осмотра, фамилия, имя и отчество медицинского работника, проводившего соответствующий осмотр, отсутствует номер путевого листа,  основной государственный регистрационный номер юридического лица, код ОКПО,  табельный номер сотрудника, класс водителя;                                                     4) Нарушена ст.9 Федерального закона №402-ФЗ от 06.12.2011
"О бухгалтерском учёте" отсутствуют полные сведения о работе транспорта. На оборотной стороне путевого листа отсутствует номер поездки, адрес откуда машина отправилась, адрес куда машина отправилась, организация. Время выезда из места отправления и время приезда к месту назначения. В путевых листах отсутствует подпись лица пользовавшегося автомобилем, что не позволяет судить о факте использования автомобиля сотрудниками МУП «Унароковское» в служебных целях
5) При заполнении путевых листов на автомобили  нарушен приказ Минтранса РФ от 18 сентября 2008 г. N 152 «Об утверждении обязательных реквизитов и порядка заполнения путевых листов». Отсутствует журнал учета путевых листов на автомобили ВАЗ-2106 и ВАЗ-21074. В путевых листах не прописаны показания спидометра. Отсутствуют нормативно-правовые документы контролера и диспетчера разрешающие производить выпуск транспорта на линию.              </t>
  </si>
  <si>
    <t>Проверк финансово-хозяйственной деятельности муниципального бюджетного учреждения дополнительного образования «Детско-юношеская спортивная школа «Юность» поселка Мостовского за 2019 год</t>
  </si>
  <si>
    <t>Акт от 27 ноября 2020 года</t>
  </si>
  <si>
    <t>Проверка контрольно-счетной палатой муниципального образования Мостовский район по выплате Ильченко А.С. Зароботной платы индивидуальным предпринимателем Слащёвой О.Д.</t>
  </si>
  <si>
    <t>Проверка  администрации Беноковского сельского поселения по вопросу соблюдения установленного порядка управления и распоряжения муниципальным имуществом за 2018 год</t>
  </si>
  <si>
    <t>Акт от 7 февраля 2020 года</t>
  </si>
  <si>
    <t>1) общая балансовая стоимость недвижимости не уточнена</t>
  </si>
  <si>
    <t>2) неэффективное использования бюджетгых средств</t>
  </si>
  <si>
    <t>3) нарушены требования статьи 131, 164 Гражданского кодекса Российской Федерации, статьи 4 Федерального закона от 21 июля 1997 года № 122-ФЗ «О государственной регистрации права на недвижимое имущество и сделок с ним».</t>
  </si>
  <si>
    <t xml:space="preserve">3) При проверке начисления и выплаты заработной платы сотрудникам МБУДО «ДЮСШ «Юность» за 2019 год выявлены суммы, подлежащие:
 - к возврату 15 019,49 копеек;
 - к доплате 13 110,18 копеек.
  начисленная заработная плата в 2019 году тренеру-преподавателю Силенко Д.Э. в сумме 360168,88 копеек контрольно-счетная палата муниципального образования Мостовский район считает необоснованными расходами учреждения. </t>
  </si>
  <si>
    <t xml:space="preserve">1) нарушение ст.18 и  ч. 4 ст. 91 Закона «Об образовании в РФ», п.15 Положения о лицензиро¬вании образовательной деятельности утвержденного Постановлением Правительства РФ от 28.10.2013 N 966 (ред. от 21.02.2020) "О лицензировании образовательной деятельности" (вместе с "Положением о лицензировании образовательной деятельности")  2) Реализация образовательных, общеобразовательных программ, а также реализация разработки и утверждении программ спортивной подготовки не отвечает требованиям действующего законодательства, так как фактически основные этапы спортивной подготовки основанные на реализации отсутствующих стандартов и программ, не разработанных и не утвержденных в соответствии с Федеральным законом от 04.12.2007 N 329-ФЗ (ред. от 31.07.2020) "О физической культуре и спорте в Российской Федерации" (с изм. и доп., вступ. в силу с 30.09.2020)
</t>
  </si>
  <si>
    <t>После проведенной контрольно-счетной палаты проверки материалы проверки, акт проверки и иные документы были изъяты ОМВД Моствоского района по жалобе коллектива ДЮСШ "Юность"</t>
  </si>
  <si>
    <t>Экспертное заключение на проект Решения Совета муниципального образования Мостовский район "О внесении изменений в решение Совета муниципального образования Мостовский район от 19 декабря 2019 года № 414 "О бюджете муниципального образования Мостовский район на 2020 год и плановый период 2021 и 2022 годов"</t>
  </si>
  <si>
    <t>Общая сумма выявленных нарушений в ходе контрольных мероприятий</t>
  </si>
  <si>
    <t>Приложение №1</t>
  </si>
  <si>
    <t>Приложение № 2</t>
  </si>
  <si>
    <t>Приложение №3</t>
  </si>
  <si>
    <t>Приложение №4</t>
  </si>
  <si>
    <t>Приложение №5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</si>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</sst>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color rgb="FF92D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4" fontId="0" fillId="0" borderId="0" xfId="0" applyNumberFormat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/>
    <xf numFmtId="0" fontId="5" fillId="0" borderId="1" xfId="0" applyFont="1" applyBorder="1"/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1" fillId="6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/>
    <xf numFmtId="0" fontId="9" fillId="0" borderId="1" xfId="0" applyFont="1" applyBorder="1" applyAlignment="1">
      <alignment horizontal="center"/>
    </xf>
    <xf numFmtId="4" fontId="12" fillId="6" borderId="1" xfId="0" applyNumberFormat="1" applyFont="1" applyFill="1" applyBorder="1" applyAlignment="1">
      <alignment wrapText="1"/>
    </xf>
    <xf numFmtId="4" fontId="2" fillId="6" borderId="1" xfId="0" applyNumberFormat="1" applyFont="1" applyFill="1" applyBorder="1" applyAlignment="1">
      <alignment horizontal="right" vertical="center"/>
    </xf>
    <xf numFmtId="0" fontId="4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4" fontId="6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" fillId="11" borderId="1" xfId="0" applyFont="1" applyFill="1" applyBorder="1"/>
    <xf numFmtId="4" fontId="6" fillId="4" borderId="1" xfId="0" applyNumberFormat="1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11" borderId="1" xfId="0" applyFont="1" applyFill="1" applyBorder="1" applyAlignment="1">
      <alignment horizontal="center" vertical="center" wrapText="1"/>
    </xf>
    <xf numFmtId="4" fontId="6" fillId="11" borderId="1" xfId="0" applyNumberFormat="1" applyFont="1" applyFill="1" applyBorder="1" applyAlignment="1">
      <alignment horizontal="center" wrapText="1"/>
    </xf>
    <xf numFmtId="0" fontId="1" fillId="11" borderId="1" xfId="0" applyFont="1" applyFill="1" applyBorder="1" applyAlignment="1">
      <alignment horizontal="center" wrapText="1"/>
    </xf>
    <xf numFmtId="0" fontId="17" fillId="10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4" fontId="2" fillId="13" borderId="1" xfId="0" applyNumberFormat="1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wrapText="1"/>
    </xf>
    <xf numFmtId="0" fontId="2" fillId="13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wrapText="1"/>
    </xf>
    <xf numFmtId="0" fontId="2" fillId="14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" fontId="12" fillId="12" borderId="1" xfId="0" applyNumberFormat="1" applyFont="1" applyFill="1" applyBorder="1" applyAlignment="1">
      <alignment horizontal="center"/>
    </xf>
    <xf numFmtId="0" fontId="3" fillId="12" borderId="1" xfId="0" applyFont="1" applyFill="1" applyBorder="1" applyAlignment="1">
      <alignment horizontal="center" vertical="center" wrapText="1"/>
    </xf>
    <xf numFmtId="0" fontId="11" fillId="12" borderId="0" xfId="0" applyFont="1" applyFill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2" fillId="6" borderId="6" xfId="0" applyFont="1" applyFill="1" applyBorder="1" applyAlignment="1">
      <alignment horizontal="left" wrapText="1"/>
    </xf>
    <xf numFmtId="0" fontId="13" fillId="0" borderId="5" xfId="0" applyFont="1" applyBorder="1" applyAlignment="1">
      <alignment wrapText="1"/>
    </xf>
    <xf numFmtId="0" fontId="13" fillId="0" borderId="7" xfId="0" applyFont="1" applyBorder="1" applyAlignment="1">
      <alignment wrapText="1"/>
    </xf>
    <xf numFmtId="4" fontId="2" fillId="5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12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2" borderId="7" xfId="0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12" fillId="11" borderId="6" xfId="0" applyFont="1" applyFill="1" applyBorder="1" applyAlignment="1">
      <alignment horizontal="center" vertical="center" wrapText="1"/>
    </xf>
    <xf numFmtId="0" fontId="15" fillId="11" borderId="5" xfId="0" applyFont="1" applyFill="1" applyBorder="1" applyAlignment="1">
      <alignment wrapText="1"/>
    </xf>
    <xf numFmtId="0" fontId="15" fillId="11" borderId="7" xfId="0" applyFont="1" applyFill="1" applyBorder="1" applyAlignment="1">
      <alignment wrapText="1"/>
    </xf>
    <xf numFmtId="0" fontId="0" fillId="11" borderId="5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13" fillId="11" borderId="5" xfId="0" applyFont="1" applyFill="1" applyBorder="1" applyAlignment="1">
      <alignment horizontal="center" vertical="center" wrapText="1"/>
    </xf>
    <xf numFmtId="0" fontId="13" fillId="11" borderId="7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wrapText="1"/>
    </xf>
    <xf numFmtId="0" fontId="15" fillId="11" borderId="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 wrapText="1"/>
    </xf>
    <xf numFmtId="0" fontId="11" fillId="0" borderId="4" xfId="0" applyFont="1" applyBorder="1" applyAlignment="1">
      <alignment horizontal="right" wrapText="1"/>
    </xf>
    <xf numFmtId="0" fontId="6" fillId="13" borderId="1" xfId="0" applyFont="1" applyFill="1" applyBorder="1" applyAlignment="1">
      <alignment horizontal="left" vertical="center" wrapText="1"/>
    </xf>
    <xf numFmtId="0" fontId="12" fillId="13" borderId="1" xfId="0" applyFont="1" applyFill="1" applyBorder="1" applyAlignment="1">
      <alignment horizontal="center" vertical="center" wrapText="1"/>
    </xf>
    <xf numFmtId="4" fontId="12" fillId="13" borderId="1" xfId="0" applyNumberFormat="1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12" fillId="15" borderId="1" xfId="0" applyFont="1" applyFill="1" applyBorder="1" applyAlignment="1">
      <alignment horizontal="left" vertical="center" wrapText="1"/>
    </xf>
    <xf numFmtId="0" fontId="6" fillId="15" borderId="1" xfId="0" applyFont="1" applyFill="1" applyBorder="1" applyAlignment="1">
      <alignment horizontal="center" wrapText="1"/>
    </xf>
    <xf numFmtId="4" fontId="12" fillId="15" borderId="1" xfId="0" applyNumberFormat="1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wrapText="1"/>
    </xf>
    <xf numFmtId="0" fontId="12" fillId="15" borderId="1" xfId="0" applyFont="1" applyFill="1" applyBorder="1" applyAlignment="1">
      <alignment horizontal="center" wrapText="1"/>
    </xf>
    <xf numFmtId="0" fontId="18" fillId="15" borderId="1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>
      <alignment horizontal="center" vertical="center" wrapText="1"/>
    </xf>
    <xf numFmtId="0" fontId="16" fillId="15" borderId="1" xfId="0" applyFont="1" applyFill="1" applyBorder="1" applyAlignment="1">
      <alignment horizontal="center" vertical="center" wrapText="1"/>
    </xf>
    <xf numFmtId="0" fontId="12" fillId="15" borderId="1" xfId="0" applyFont="1" applyFill="1" applyBorder="1" applyAlignment="1">
      <alignment horizontal="center" vertical="center" wrapText="1"/>
    </xf>
    <xf numFmtId="0" fontId="1" fillId="15" borderId="1" xfId="0" applyFont="1" applyFill="1" applyBorder="1"/>
    <xf numFmtId="0" fontId="3" fillId="15" borderId="1" xfId="0" applyFont="1" applyFill="1" applyBorder="1" applyAlignment="1">
      <alignment horizontal="center" vertical="center"/>
    </xf>
    <xf numFmtId="0" fontId="12" fillId="15" borderId="6" xfId="0" applyFont="1" applyFill="1" applyBorder="1" applyAlignment="1">
      <alignment horizontal="center" vertical="center" wrapText="1"/>
    </xf>
    <xf numFmtId="0" fontId="13" fillId="15" borderId="5" xfId="0" applyFont="1" applyFill="1" applyBorder="1" applyAlignment="1">
      <alignment vertical="center" wrapText="1"/>
    </xf>
    <xf numFmtId="0" fontId="13" fillId="15" borderId="7" xfId="0" applyFont="1" applyFill="1" applyBorder="1" applyAlignment="1">
      <alignment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14" fillId="15" borderId="7" xfId="0" applyFont="1" applyFill="1" applyBorder="1" applyAlignment="1">
      <alignment horizontal="center" vertical="center" wrapText="1"/>
    </xf>
    <xf numFmtId="4" fontId="6" fillId="15" borderId="6" xfId="0" applyNumberFormat="1" applyFont="1" applyFill="1" applyBorder="1" applyAlignment="1">
      <alignment horizontal="center" vertical="center" wrapText="1"/>
    </xf>
    <xf numFmtId="0" fontId="0" fillId="15" borderId="5" xfId="0" applyFill="1" applyBorder="1" applyAlignment="1">
      <alignment horizontal="center" vertical="center" wrapText="1"/>
    </xf>
    <xf numFmtId="0" fontId="0" fillId="15" borderId="7" xfId="0" applyFill="1" applyBorder="1" applyAlignment="1">
      <alignment horizontal="center" vertical="center" wrapText="1"/>
    </xf>
    <xf numFmtId="0" fontId="6" fillId="15" borderId="6" xfId="0" applyFont="1" applyFill="1" applyBorder="1" applyAlignment="1">
      <alignment horizontal="left" vertical="center" wrapText="1"/>
    </xf>
    <xf numFmtId="0" fontId="0" fillId="15" borderId="7" xfId="0" applyFill="1" applyBorder="1" applyAlignment="1">
      <alignment horizontal="left" vertical="center" wrapText="1"/>
    </xf>
    <xf numFmtId="4" fontId="2" fillId="15" borderId="1" xfId="0" applyNumberFormat="1" applyFont="1" applyFill="1" applyBorder="1" applyAlignment="1">
      <alignment horizontal="center" vertical="center" wrapText="1"/>
    </xf>
    <xf numFmtId="4" fontId="12" fillId="15" borderId="1" xfId="0" applyNumberFormat="1" applyFont="1" applyFill="1" applyBorder="1"/>
    <xf numFmtId="0" fontId="2" fillId="15" borderId="1" xfId="0" applyFont="1" applyFill="1" applyBorder="1" applyAlignment="1">
      <alignment wrapText="1"/>
    </xf>
    <xf numFmtId="0" fontId="3" fillId="15" borderId="1" xfId="0" applyFont="1" applyFill="1" applyBorder="1"/>
    <xf numFmtId="0" fontId="3" fillId="1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D14" sqref="D14"/>
    </sheetView>
  </sheetViews>
  <sheetFormatPr defaultRowHeight="15" x14ac:dyDescent="0.25"/>
  <cols>
    <col min="2" max="2" width="45.85546875" customWidth="1"/>
    <col min="3" max="3" width="39.28515625" customWidth="1"/>
    <col min="4" max="4" width="36.5703125" customWidth="1"/>
  </cols>
  <sheetData>
    <row r="1" spans="1:5" ht="18.75" x14ac:dyDescent="0.3">
      <c r="D1" s="131" t="s">
        <v>221</v>
      </c>
    </row>
    <row r="3" spans="1:5" ht="56.25" x14ac:dyDescent="0.25">
      <c r="A3" s="26" t="s">
        <v>0</v>
      </c>
      <c r="B3" s="26" t="s">
        <v>9</v>
      </c>
      <c r="C3" s="26" t="s">
        <v>1</v>
      </c>
      <c r="D3" s="26" t="s">
        <v>220</v>
      </c>
      <c r="E3" s="1"/>
    </row>
    <row r="4" spans="1:5" ht="18.75" x14ac:dyDescent="0.3">
      <c r="A4" s="28">
        <v>1</v>
      </c>
      <c r="B4" s="80" t="s">
        <v>3</v>
      </c>
      <c r="C4" s="83">
        <v>2031799.6</v>
      </c>
      <c r="D4" s="82">
        <v>0</v>
      </c>
    </row>
    <row r="5" spans="1:5" ht="37.5" x14ac:dyDescent="0.25">
      <c r="A5" s="28">
        <v>2</v>
      </c>
      <c r="B5" s="80" t="s">
        <v>4</v>
      </c>
      <c r="C5" s="84">
        <v>48022.1</v>
      </c>
      <c r="D5" s="82">
        <v>12181.8</v>
      </c>
    </row>
    <row r="6" spans="1:5" ht="37.5" x14ac:dyDescent="0.25">
      <c r="A6" s="28">
        <v>3</v>
      </c>
      <c r="B6" s="80" t="s">
        <v>5</v>
      </c>
      <c r="C6" s="84">
        <v>64510.7</v>
      </c>
      <c r="D6" s="82">
        <v>390.2</v>
      </c>
    </row>
    <row r="7" spans="1:5" ht="37.5" x14ac:dyDescent="0.25">
      <c r="A7" s="28">
        <v>4</v>
      </c>
      <c r="B7" s="80" t="s">
        <v>6</v>
      </c>
      <c r="C7" s="84">
        <v>2115570.7000000002</v>
      </c>
      <c r="D7" s="82">
        <v>0</v>
      </c>
    </row>
    <row r="8" spans="1:5" ht="18.75" x14ac:dyDescent="0.25">
      <c r="A8" s="28">
        <v>5</v>
      </c>
      <c r="B8" s="80" t="s">
        <v>7</v>
      </c>
      <c r="C8" s="84">
        <v>0</v>
      </c>
      <c r="D8" s="82">
        <f t="shared" ref="D8" si="0">SUM(C8)</f>
        <v>0</v>
      </c>
    </row>
    <row r="9" spans="1:5" ht="18.75" x14ac:dyDescent="0.25">
      <c r="A9" s="28">
        <v>6</v>
      </c>
      <c r="B9" s="81" t="s">
        <v>8</v>
      </c>
      <c r="C9" s="84">
        <v>2056658.3</v>
      </c>
      <c r="D9" s="82">
        <v>0</v>
      </c>
    </row>
    <row r="10" spans="1:5" ht="18.75" x14ac:dyDescent="0.3">
      <c r="A10" s="154"/>
      <c r="B10" s="169" t="s">
        <v>2</v>
      </c>
      <c r="C10" s="170">
        <f>SUM(C4:C9)</f>
        <v>6316561.4000000004</v>
      </c>
      <c r="D10" s="146">
        <f>SUM(D4:D9)</f>
        <v>12572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F14" sqref="F14"/>
    </sheetView>
  </sheetViews>
  <sheetFormatPr defaultRowHeight="15" x14ac:dyDescent="0.25"/>
  <cols>
    <col min="2" max="2" width="20.42578125" customWidth="1"/>
    <col min="3" max="3" width="28.42578125" customWidth="1"/>
    <col min="4" max="4" width="23.5703125" customWidth="1"/>
    <col min="5" max="5" width="16.42578125" customWidth="1"/>
    <col min="6" max="6" width="17.140625" customWidth="1"/>
    <col min="7" max="7" width="16" customWidth="1"/>
    <col min="8" max="8" width="19.7109375" customWidth="1"/>
    <col min="9" max="9" width="14.42578125" customWidth="1"/>
    <col min="10" max="10" width="16.28515625" customWidth="1"/>
  </cols>
  <sheetData>
    <row r="1" spans="1:10" ht="18.75" x14ac:dyDescent="0.3">
      <c r="I1" s="132" t="s">
        <v>222</v>
      </c>
      <c r="J1" s="132"/>
    </row>
    <row r="2" spans="1:10" ht="32.25" customHeight="1" x14ac:dyDescent="0.25">
      <c r="A2" s="86" t="s">
        <v>66</v>
      </c>
      <c r="B2" s="87"/>
      <c r="C2" s="87"/>
      <c r="D2" s="87"/>
      <c r="E2" s="87"/>
      <c r="F2" s="87"/>
      <c r="G2" s="87"/>
      <c r="H2" s="87"/>
      <c r="I2" s="87"/>
      <c r="J2" s="88"/>
    </row>
    <row r="3" spans="1:10" ht="55.5" customHeight="1" x14ac:dyDescent="0.25">
      <c r="A3" s="16" t="s">
        <v>0</v>
      </c>
      <c r="B3" s="17" t="s">
        <v>10</v>
      </c>
      <c r="C3" s="17" t="s">
        <v>64</v>
      </c>
      <c r="D3" s="17" t="s">
        <v>19</v>
      </c>
      <c r="E3" s="17" t="s">
        <v>12</v>
      </c>
      <c r="F3" s="17" t="s">
        <v>20</v>
      </c>
      <c r="G3" s="17" t="s">
        <v>14</v>
      </c>
      <c r="H3" s="17" t="s">
        <v>21</v>
      </c>
      <c r="I3" s="17" t="s">
        <v>22</v>
      </c>
      <c r="J3" s="17" t="s">
        <v>17</v>
      </c>
    </row>
    <row r="4" spans="1:10" ht="15.75" x14ac:dyDescent="0.25">
      <c r="A4" s="18">
        <v>1</v>
      </c>
      <c r="B4" s="19">
        <v>1</v>
      </c>
      <c r="C4" s="19" t="s">
        <v>77</v>
      </c>
      <c r="D4" s="20" t="s">
        <v>36</v>
      </c>
      <c r="E4" s="77">
        <v>64584.1</v>
      </c>
      <c r="F4" s="21" t="s">
        <v>100</v>
      </c>
      <c r="G4" s="21">
        <v>0</v>
      </c>
      <c r="H4" s="21"/>
      <c r="I4" s="21"/>
      <c r="J4" s="21"/>
    </row>
    <row r="5" spans="1:10" ht="15.75" x14ac:dyDescent="0.25">
      <c r="A5" s="18">
        <v>2</v>
      </c>
      <c r="B5" s="19">
        <v>1</v>
      </c>
      <c r="C5" s="19" t="s">
        <v>78</v>
      </c>
      <c r="D5" s="20" t="s">
        <v>68</v>
      </c>
      <c r="E5" s="77">
        <v>7514.2</v>
      </c>
      <c r="F5" s="21" t="s">
        <v>100</v>
      </c>
      <c r="G5" s="21">
        <v>0</v>
      </c>
      <c r="H5" s="21"/>
      <c r="I5" s="21"/>
      <c r="J5" s="21"/>
    </row>
    <row r="6" spans="1:10" ht="15.75" customHeight="1" x14ac:dyDescent="0.25">
      <c r="A6" s="18">
        <v>3</v>
      </c>
      <c r="B6" s="19">
        <v>1</v>
      </c>
      <c r="C6" s="19" t="s">
        <v>79</v>
      </c>
      <c r="D6" s="20" t="s">
        <v>69</v>
      </c>
      <c r="E6" s="77">
        <v>21218.9</v>
      </c>
      <c r="F6" s="21" t="s">
        <v>100</v>
      </c>
      <c r="G6" s="21">
        <v>0</v>
      </c>
      <c r="H6" s="21"/>
      <c r="I6" s="21"/>
      <c r="J6" s="21"/>
    </row>
    <row r="7" spans="1:10" ht="15.75" x14ac:dyDescent="0.25">
      <c r="A7" s="18">
        <v>4</v>
      </c>
      <c r="B7" s="19">
        <v>1</v>
      </c>
      <c r="C7" s="19" t="s">
        <v>80</v>
      </c>
      <c r="D7" s="20" t="s">
        <v>70</v>
      </c>
      <c r="E7" s="77">
        <v>36486.199999999997</v>
      </c>
      <c r="F7" s="21" t="s">
        <v>100</v>
      </c>
      <c r="G7" s="21">
        <v>0</v>
      </c>
      <c r="H7" s="21"/>
      <c r="I7" s="21"/>
      <c r="J7" s="21"/>
    </row>
    <row r="8" spans="1:10" ht="15.75" x14ac:dyDescent="0.25">
      <c r="A8" s="18">
        <v>5</v>
      </c>
      <c r="B8" s="19">
        <v>1</v>
      </c>
      <c r="C8" s="19" t="s">
        <v>81</v>
      </c>
      <c r="D8" s="20" t="s">
        <v>24</v>
      </c>
      <c r="E8" s="77">
        <v>30405.200000000001</v>
      </c>
      <c r="F8" s="21" t="s">
        <v>100</v>
      </c>
      <c r="G8" s="21">
        <v>0</v>
      </c>
      <c r="H8" s="21"/>
      <c r="I8" s="21"/>
      <c r="J8" s="21"/>
    </row>
    <row r="9" spans="1:10" ht="15.75" x14ac:dyDescent="0.25">
      <c r="A9" s="18">
        <v>6</v>
      </c>
      <c r="B9" s="19">
        <v>1</v>
      </c>
      <c r="C9" s="19" t="s">
        <v>82</v>
      </c>
      <c r="D9" s="20" t="s">
        <v>71</v>
      </c>
      <c r="E9" s="77">
        <v>8550</v>
      </c>
      <c r="F9" s="21" t="s">
        <v>100</v>
      </c>
      <c r="G9" s="21">
        <v>0</v>
      </c>
      <c r="H9" s="21"/>
      <c r="I9" s="21"/>
      <c r="J9" s="21"/>
    </row>
    <row r="10" spans="1:10" ht="15.75" x14ac:dyDescent="0.25">
      <c r="A10" s="18">
        <v>7</v>
      </c>
      <c r="B10" s="19">
        <v>1</v>
      </c>
      <c r="C10" s="19" t="s">
        <v>83</v>
      </c>
      <c r="D10" s="20" t="s">
        <v>73</v>
      </c>
      <c r="E10" s="77">
        <v>171392.2</v>
      </c>
      <c r="F10" s="21" t="s">
        <v>100</v>
      </c>
      <c r="G10" s="21">
        <v>0</v>
      </c>
      <c r="H10" s="21"/>
      <c r="I10" s="21"/>
      <c r="J10" s="21"/>
    </row>
    <row r="11" spans="1:10" ht="15.75" x14ac:dyDescent="0.25">
      <c r="A11" s="18">
        <v>8</v>
      </c>
      <c r="B11" s="19">
        <v>1</v>
      </c>
      <c r="C11" s="19" t="s">
        <v>84</v>
      </c>
      <c r="D11" s="20" t="s">
        <v>59</v>
      </c>
      <c r="E11" s="77">
        <v>15004.1</v>
      </c>
      <c r="F11" s="21" t="s">
        <v>100</v>
      </c>
      <c r="G11" s="21">
        <v>0</v>
      </c>
      <c r="H11" s="21"/>
      <c r="I11" s="21"/>
      <c r="J11" s="21"/>
    </row>
    <row r="12" spans="1:10" ht="15.75" x14ac:dyDescent="0.25">
      <c r="A12" s="18">
        <v>9</v>
      </c>
      <c r="B12" s="19">
        <v>1</v>
      </c>
      <c r="C12" s="19" t="s">
        <v>85</v>
      </c>
      <c r="D12" s="20" t="s">
        <v>58</v>
      </c>
      <c r="E12" s="77">
        <v>12111.4</v>
      </c>
      <c r="F12" s="21" t="s">
        <v>100</v>
      </c>
      <c r="G12" s="21">
        <v>0</v>
      </c>
      <c r="H12" s="21"/>
      <c r="I12" s="21"/>
      <c r="J12" s="21"/>
    </row>
    <row r="13" spans="1:10" ht="15.75" x14ac:dyDescent="0.25">
      <c r="A13" s="18">
        <v>10</v>
      </c>
      <c r="B13" s="19">
        <v>1</v>
      </c>
      <c r="C13" s="19" t="s">
        <v>86</v>
      </c>
      <c r="D13" s="20" t="s">
        <v>72</v>
      </c>
      <c r="E13" s="77">
        <v>34856.6</v>
      </c>
      <c r="F13" s="21" t="s">
        <v>100</v>
      </c>
      <c r="G13" s="21">
        <v>0</v>
      </c>
      <c r="H13" s="21"/>
      <c r="I13" s="21"/>
      <c r="J13" s="21"/>
    </row>
    <row r="14" spans="1:10" ht="15.75" x14ac:dyDescent="0.25">
      <c r="A14" s="18">
        <v>11</v>
      </c>
      <c r="B14" s="19">
        <v>1</v>
      </c>
      <c r="C14" s="19" t="s">
        <v>87</v>
      </c>
      <c r="D14" s="20" t="s">
        <v>35</v>
      </c>
      <c r="E14" s="77">
        <v>114770.7</v>
      </c>
      <c r="F14" s="21" t="s">
        <v>100</v>
      </c>
      <c r="G14" s="21">
        <v>0</v>
      </c>
      <c r="H14" s="21"/>
      <c r="I14" s="21"/>
      <c r="J14" s="21"/>
    </row>
    <row r="15" spans="1:10" ht="15.75" x14ac:dyDescent="0.25">
      <c r="A15" s="18">
        <v>12</v>
      </c>
      <c r="B15" s="19">
        <v>1</v>
      </c>
      <c r="C15" s="19" t="s">
        <v>88</v>
      </c>
      <c r="D15" s="20" t="s">
        <v>74</v>
      </c>
      <c r="E15" s="77">
        <v>17698.2</v>
      </c>
      <c r="F15" s="21" t="s">
        <v>100</v>
      </c>
      <c r="G15" s="21">
        <v>0</v>
      </c>
      <c r="H15" s="21"/>
      <c r="I15" s="21"/>
      <c r="J15" s="21"/>
    </row>
    <row r="16" spans="1:10" ht="15.75" x14ac:dyDescent="0.25">
      <c r="A16" s="18">
        <v>13</v>
      </c>
      <c r="B16" s="19">
        <v>1</v>
      </c>
      <c r="C16" s="19" t="s">
        <v>89</v>
      </c>
      <c r="D16" s="20" t="s">
        <v>75</v>
      </c>
      <c r="E16" s="77">
        <v>28121.9</v>
      </c>
      <c r="F16" s="21" t="s">
        <v>100</v>
      </c>
      <c r="G16" s="21">
        <v>0</v>
      </c>
      <c r="H16" s="21"/>
      <c r="I16" s="21"/>
      <c r="J16" s="21"/>
    </row>
    <row r="17" spans="1:10" ht="15.75" x14ac:dyDescent="0.25">
      <c r="A17" s="18">
        <v>14</v>
      </c>
      <c r="B17" s="22">
        <v>1</v>
      </c>
      <c r="C17" s="19" t="s">
        <v>90</v>
      </c>
      <c r="D17" s="20" t="s">
        <v>76</v>
      </c>
      <c r="E17" s="77">
        <v>24385.9</v>
      </c>
      <c r="F17" s="21" t="s">
        <v>100</v>
      </c>
      <c r="G17" s="21">
        <v>0</v>
      </c>
      <c r="H17" s="21"/>
      <c r="I17" s="21"/>
      <c r="J17" s="21"/>
    </row>
    <row r="18" spans="1:10" ht="18.75" x14ac:dyDescent="0.3">
      <c r="A18" s="23"/>
      <c r="B18" s="89" t="s">
        <v>18</v>
      </c>
      <c r="C18" s="90"/>
      <c r="D18" s="91"/>
      <c r="E18" s="47">
        <f>SUM(E4:E17)</f>
        <v>587099.60000000009</v>
      </c>
      <c r="F18" s="21"/>
      <c r="G18" s="21">
        <f>SUM(G4:G17)</f>
        <v>0</v>
      </c>
      <c r="H18" s="21"/>
      <c r="I18" s="21"/>
      <c r="J18" s="21"/>
    </row>
    <row r="19" spans="1:10" ht="47.25" x14ac:dyDescent="0.25">
      <c r="A19" s="23">
        <v>15</v>
      </c>
      <c r="B19" s="22">
        <v>1</v>
      </c>
      <c r="C19" s="19" t="s">
        <v>67</v>
      </c>
      <c r="D19" s="20" t="s">
        <v>23</v>
      </c>
      <c r="E19" s="48">
        <v>1444700</v>
      </c>
      <c r="F19" s="21" t="s">
        <v>100</v>
      </c>
      <c r="G19" s="21"/>
      <c r="H19" s="21"/>
      <c r="I19" s="21"/>
      <c r="J19" s="21"/>
    </row>
    <row r="20" spans="1:10" ht="18.75" x14ac:dyDescent="0.3">
      <c r="A20" s="154"/>
      <c r="B20" s="148">
        <f>SUM(B4:B19)</f>
        <v>15</v>
      </c>
      <c r="C20" s="148"/>
      <c r="D20" s="148" t="s">
        <v>2</v>
      </c>
      <c r="E20" s="167">
        <f>E18+E19</f>
        <v>2031799.6</v>
      </c>
      <c r="F20" s="168"/>
      <c r="G20" s="145">
        <v>0</v>
      </c>
      <c r="H20" s="147"/>
      <c r="I20" s="147"/>
      <c r="J20" s="147"/>
    </row>
    <row r="21" spans="1:10" x14ac:dyDescent="0.25">
      <c r="E21" s="3"/>
    </row>
    <row r="22" spans="1:10" ht="18.75" x14ac:dyDescent="0.3">
      <c r="B22" s="85" t="s">
        <v>65</v>
      </c>
      <c r="C22" s="85"/>
      <c r="D22" s="85"/>
      <c r="E22" s="85"/>
      <c r="F22" s="85"/>
    </row>
  </sheetData>
  <mergeCells count="4">
    <mergeCell ref="B22:F22"/>
    <mergeCell ref="A2:J2"/>
    <mergeCell ref="B18:D18"/>
    <mergeCell ref="I1:J1"/>
  </mergeCells>
  <pageMargins left="0.31496062992125984" right="0.31496062992125984" top="0.35433070866141736" bottom="0.35433070866141736" header="0.11811023622047245" footer="0.11811023622047245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opLeftCell="A4" zoomScale="60" zoomScaleNormal="60" workbookViewId="0">
      <selection activeCell="H22" sqref="H21:H22"/>
    </sheetView>
  </sheetViews>
  <sheetFormatPr defaultRowHeight="15" x14ac:dyDescent="0.25"/>
  <cols>
    <col min="2" max="2" width="33.42578125" customWidth="1"/>
    <col min="3" max="3" width="32.85546875" customWidth="1"/>
    <col min="4" max="4" width="15.42578125" customWidth="1"/>
    <col min="5" max="5" width="14.85546875" customWidth="1"/>
    <col min="6" max="6" width="14.5703125" customWidth="1"/>
    <col min="7" max="7" width="13.85546875" customWidth="1"/>
    <col min="8" max="8" width="92.7109375" customWidth="1"/>
    <col min="9" max="9" width="13.42578125" customWidth="1"/>
    <col min="10" max="10" width="16.5703125" customWidth="1"/>
    <col min="11" max="11" width="16.85546875" customWidth="1"/>
    <col min="12" max="12" width="36.42578125" customWidth="1"/>
  </cols>
  <sheetData>
    <row r="1" spans="1:12" ht="18.75" x14ac:dyDescent="0.3">
      <c r="L1" s="131" t="s">
        <v>223</v>
      </c>
    </row>
    <row r="2" spans="1:12" ht="18.75" x14ac:dyDescent="0.25">
      <c r="A2" s="102" t="s">
        <v>25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x14ac:dyDescent="0.25">
      <c r="A3" s="97" t="s">
        <v>0</v>
      </c>
      <c r="B3" s="97" t="s">
        <v>11</v>
      </c>
      <c r="C3" s="97" t="s">
        <v>98</v>
      </c>
      <c r="D3" s="103" t="s">
        <v>60</v>
      </c>
      <c r="E3" s="104"/>
      <c r="F3" s="104"/>
      <c r="G3" s="105"/>
      <c r="H3" s="97" t="s">
        <v>13</v>
      </c>
      <c r="I3" s="97" t="s">
        <v>14</v>
      </c>
      <c r="J3" s="97" t="s">
        <v>15</v>
      </c>
      <c r="K3" s="97" t="s">
        <v>16</v>
      </c>
      <c r="L3" s="97" t="s">
        <v>17</v>
      </c>
    </row>
    <row r="4" spans="1:12" ht="63" x14ac:dyDescent="0.25">
      <c r="A4" s="101"/>
      <c r="B4" s="101"/>
      <c r="C4" s="101"/>
      <c r="D4" s="51" t="s">
        <v>94</v>
      </c>
      <c r="E4" s="52" t="s">
        <v>95</v>
      </c>
      <c r="F4" s="52" t="s">
        <v>96</v>
      </c>
      <c r="G4" s="52" t="s">
        <v>97</v>
      </c>
      <c r="H4" s="101"/>
      <c r="I4" s="101"/>
      <c r="J4" s="101"/>
      <c r="K4" s="101"/>
      <c r="L4" s="101"/>
    </row>
    <row r="5" spans="1:12" ht="138.75" customHeight="1" x14ac:dyDescent="0.25">
      <c r="A5" s="51">
        <v>1</v>
      </c>
      <c r="B5" s="53" t="s">
        <v>108</v>
      </c>
      <c r="C5" s="53" t="s">
        <v>92</v>
      </c>
      <c r="D5" s="54">
        <v>0</v>
      </c>
      <c r="E5" s="54">
        <v>0</v>
      </c>
      <c r="F5" s="54">
        <v>0</v>
      </c>
      <c r="G5" s="54">
        <v>0</v>
      </c>
      <c r="H5" s="56" t="s">
        <v>110</v>
      </c>
      <c r="I5" s="54">
        <v>166.9</v>
      </c>
      <c r="J5" s="55" t="s">
        <v>109</v>
      </c>
      <c r="K5" s="55" t="s">
        <v>109</v>
      </c>
      <c r="L5" s="55"/>
    </row>
    <row r="6" spans="1:12" ht="33.75" customHeight="1" x14ac:dyDescent="0.25">
      <c r="A6" s="97">
        <v>2</v>
      </c>
      <c r="B6" s="106" t="s">
        <v>211</v>
      </c>
      <c r="C6" s="106" t="s">
        <v>212</v>
      </c>
      <c r="D6" s="92">
        <v>30459.7</v>
      </c>
      <c r="E6" s="92">
        <v>0</v>
      </c>
      <c r="F6" s="92">
        <v>0</v>
      </c>
      <c r="G6" s="92">
        <v>0</v>
      </c>
      <c r="H6" s="56" t="s">
        <v>213</v>
      </c>
      <c r="I6" s="54">
        <v>11692.6</v>
      </c>
      <c r="J6" s="94" t="s">
        <v>109</v>
      </c>
      <c r="K6" s="94" t="s">
        <v>109</v>
      </c>
      <c r="L6" s="94"/>
    </row>
    <row r="7" spans="1:12" ht="15.75" x14ac:dyDescent="0.25">
      <c r="A7" s="100"/>
      <c r="B7" s="107"/>
      <c r="C7" s="107"/>
      <c r="D7" s="100"/>
      <c r="E7" s="100"/>
      <c r="F7" s="100"/>
      <c r="G7" s="100"/>
      <c r="H7" s="56" t="s">
        <v>214</v>
      </c>
      <c r="I7" s="54">
        <v>34</v>
      </c>
      <c r="J7" s="100"/>
      <c r="K7" s="100"/>
      <c r="L7" s="100"/>
    </row>
    <row r="8" spans="1:12" ht="73.5" customHeight="1" x14ac:dyDescent="0.25">
      <c r="A8" s="100"/>
      <c r="B8" s="107"/>
      <c r="C8" s="107"/>
      <c r="D8" s="93"/>
      <c r="E8" s="93"/>
      <c r="F8" s="93"/>
      <c r="G8" s="93"/>
      <c r="H8" s="56" t="s">
        <v>215</v>
      </c>
      <c r="I8" s="54">
        <v>0</v>
      </c>
      <c r="J8" s="93"/>
      <c r="K8" s="93"/>
      <c r="L8" s="93"/>
    </row>
    <row r="9" spans="1:12" ht="378" customHeight="1" x14ac:dyDescent="0.25">
      <c r="A9" s="51">
        <v>3</v>
      </c>
      <c r="B9" s="53" t="s">
        <v>205</v>
      </c>
      <c r="C9" s="53" t="s">
        <v>206</v>
      </c>
      <c r="D9" s="54">
        <v>0</v>
      </c>
      <c r="E9" s="54">
        <v>0</v>
      </c>
      <c r="F9" s="54">
        <v>0</v>
      </c>
      <c r="G9" s="54">
        <v>10115.700000000001</v>
      </c>
      <c r="H9" s="56" t="s">
        <v>207</v>
      </c>
      <c r="I9" s="54">
        <v>0</v>
      </c>
      <c r="J9" s="55" t="s">
        <v>109</v>
      </c>
      <c r="K9" s="55" t="s">
        <v>109</v>
      </c>
      <c r="L9" s="55"/>
    </row>
    <row r="10" spans="1:12" ht="183" customHeight="1" x14ac:dyDescent="0.25">
      <c r="A10" s="97">
        <v>4</v>
      </c>
      <c r="B10" s="98" t="s">
        <v>208</v>
      </c>
      <c r="C10" s="98" t="s">
        <v>209</v>
      </c>
      <c r="D10" s="92">
        <v>37906.400000000001</v>
      </c>
      <c r="E10" s="92">
        <v>0</v>
      </c>
      <c r="F10" s="92">
        <v>0</v>
      </c>
      <c r="G10" s="92">
        <v>0</v>
      </c>
      <c r="H10" s="56" t="s">
        <v>217</v>
      </c>
      <c r="I10" s="54"/>
      <c r="J10" s="94" t="s">
        <v>100</v>
      </c>
      <c r="K10" s="94" t="s">
        <v>100</v>
      </c>
      <c r="L10" s="95" t="s">
        <v>218</v>
      </c>
    </row>
    <row r="11" spans="1:12" ht="110.25" x14ac:dyDescent="0.25">
      <c r="A11" s="93"/>
      <c r="B11" s="99"/>
      <c r="C11" s="99"/>
      <c r="D11" s="93"/>
      <c r="E11" s="93"/>
      <c r="F11" s="93"/>
      <c r="G11" s="93"/>
      <c r="H11" s="56" t="s">
        <v>216</v>
      </c>
      <c r="I11" s="54">
        <v>388.3</v>
      </c>
      <c r="J11" s="93"/>
      <c r="K11" s="93"/>
      <c r="L11" s="96"/>
    </row>
    <row r="12" spans="1:12" ht="15.75" x14ac:dyDescent="0.25">
      <c r="A12" s="143"/>
      <c r="B12" s="164" t="s">
        <v>107</v>
      </c>
      <c r="C12" s="165"/>
      <c r="D12" s="166">
        <f>SUM(D5:D10)</f>
        <v>68366.100000000006</v>
      </c>
      <c r="E12" s="166">
        <f>SUM(E5:E10)</f>
        <v>0</v>
      </c>
      <c r="F12" s="166">
        <f>SUM(F5:F10)</f>
        <v>0</v>
      </c>
      <c r="G12" s="166">
        <f>SUM(G5:G10)</f>
        <v>10115.700000000001</v>
      </c>
      <c r="H12" s="142"/>
      <c r="I12" s="166">
        <f>SUM(I5:I11)</f>
        <v>12281.8</v>
      </c>
      <c r="J12" s="142"/>
      <c r="K12" s="142"/>
      <c r="L12" s="151">
        <f>SUM(D12:K12)</f>
        <v>90763.6</v>
      </c>
    </row>
  </sheetData>
  <mergeCells count="31">
    <mergeCell ref="J3:J4"/>
    <mergeCell ref="K3:K4"/>
    <mergeCell ref="L3:L4"/>
    <mergeCell ref="B12:C12"/>
    <mergeCell ref="A2:L2"/>
    <mergeCell ref="A3:A4"/>
    <mergeCell ref="B3:B4"/>
    <mergeCell ref="C3:C4"/>
    <mergeCell ref="D3:G3"/>
    <mergeCell ref="H3:H4"/>
    <mergeCell ref="I3:I4"/>
    <mergeCell ref="B6:B8"/>
    <mergeCell ref="A6:A8"/>
    <mergeCell ref="C6:C8"/>
    <mergeCell ref="D6:D8"/>
    <mergeCell ref="E6:E8"/>
    <mergeCell ref="F6:F8"/>
    <mergeCell ref="G6:G8"/>
    <mergeCell ref="L6:L8"/>
    <mergeCell ref="J6:J8"/>
    <mergeCell ref="K6:K8"/>
    <mergeCell ref="A10:A11"/>
    <mergeCell ref="B10:B11"/>
    <mergeCell ref="C10:C11"/>
    <mergeCell ref="D10:D11"/>
    <mergeCell ref="E10:E11"/>
    <mergeCell ref="F10:F11"/>
    <mergeCell ref="G10:G11"/>
    <mergeCell ref="J10:J11"/>
    <mergeCell ref="K10:K11"/>
    <mergeCell ref="L10:L11"/>
  </mergeCells>
  <pageMargins left="0.31496062992125984" right="0.31496062992125984" top="0.35433070866141736" bottom="0.35433070866141736" header="0.11811023622047245" footer="0.11811023622047245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80" zoomScaleNormal="80" workbookViewId="0">
      <selection activeCell="H22" sqref="H22"/>
    </sheetView>
  </sheetViews>
  <sheetFormatPr defaultRowHeight="15" x14ac:dyDescent="0.25"/>
  <cols>
    <col min="1" max="1" width="9.42578125" bestFit="1" customWidth="1"/>
    <col min="2" max="2" width="37" customWidth="1"/>
    <col min="3" max="3" width="36.28515625" customWidth="1"/>
    <col min="4" max="6" width="15.140625" customWidth="1"/>
    <col min="7" max="7" width="19.28515625" customWidth="1"/>
    <col min="8" max="8" width="27.7109375" customWidth="1"/>
    <col min="9" max="9" width="16.5703125" customWidth="1"/>
    <col min="10" max="10" width="17" customWidth="1"/>
    <col min="11" max="11" width="14.5703125" customWidth="1"/>
    <col min="12" max="12" width="18.140625" customWidth="1"/>
  </cols>
  <sheetData>
    <row r="1" spans="1:12" ht="18.75" x14ac:dyDescent="0.3">
      <c r="K1" s="133" t="s">
        <v>224</v>
      </c>
      <c r="L1" s="133"/>
    </row>
    <row r="2" spans="1:12" ht="18.75" customHeight="1" x14ac:dyDescent="0.25">
      <c r="A2" s="108" t="s">
        <v>91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63" customHeight="1" x14ac:dyDescent="0.25">
      <c r="A3" s="109" t="s">
        <v>0</v>
      </c>
      <c r="B3" s="109" t="s">
        <v>11</v>
      </c>
      <c r="C3" s="109" t="s">
        <v>98</v>
      </c>
      <c r="D3" s="110" t="s">
        <v>60</v>
      </c>
      <c r="E3" s="111"/>
      <c r="F3" s="111"/>
      <c r="G3" s="112"/>
      <c r="H3" s="109" t="s">
        <v>13</v>
      </c>
      <c r="I3" s="109" t="s">
        <v>14</v>
      </c>
      <c r="J3" s="109" t="s">
        <v>15</v>
      </c>
      <c r="K3" s="109" t="s">
        <v>16</v>
      </c>
      <c r="L3" s="109" t="s">
        <v>17</v>
      </c>
    </row>
    <row r="4" spans="1:12" ht="31.5" customHeight="1" x14ac:dyDescent="0.25">
      <c r="A4" s="93"/>
      <c r="B4" s="93"/>
      <c r="C4" s="93"/>
      <c r="D4" s="50" t="s">
        <v>94</v>
      </c>
      <c r="E4" s="49" t="s">
        <v>95</v>
      </c>
      <c r="F4" s="49" t="s">
        <v>96</v>
      </c>
      <c r="G4" s="49" t="s">
        <v>97</v>
      </c>
      <c r="H4" s="93"/>
      <c r="I4" s="93"/>
      <c r="J4" s="93"/>
      <c r="K4" s="93"/>
      <c r="L4" s="93"/>
    </row>
    <row r="5" spans="1:12" ht="157.5" x14ac:dyDescent="0.25">
      <c r="A5" s="29">
        <v>1</v>
      </c>
      <c r="B5" s="31" t="s">
        <v>93</v>
      </c>
      <c r="C5" s="31" t="s">
        <v>92</v>
      </c>
      <c r="D5" s="32">
        <v>996.7</v>
      </c>
      <c r="E5" s="32">
        <v>3780.7</v>
      </c>
      <c r="F5" s="32">
        <v>0</v>
      </c>
      <c r="G5" s="32">
        <v>2090.8000000000002</v>
      </c>
      <c r="H5" s="30" t="s">
        <v>99</v>
      </c>
      <c r="I5" s="32">
        <v>0</v>
      </c>
      <c r="J5" s="30" t="s">
        <v>100</v>
      </c>
      <c r="K5" s="30" t="s">
        <v>100</v>
      </c>
      <c r="L5" s="30"/>
    </row>
    <row r="6" spans="1:12" ht="157.5" x14ac:dyDescent="0.25">
      <c r="A6" s="29">
        <v>2</v>
      </c>
      <c r="B6" s="31" t="s">
        <v>101</v>
      </c>
      <c r="C6" s="31" t="s">
        <v>102</v>
      </c>
      <c r="D6" s="32">
        <v>0</v>
      </c>
      <c r="E6" s="32">
        <v>40202.699999999997</v>
      </c>
      <c r="F6" s="32">
        <v>0</v>
      </c>
      <c r="G6" s="32">
        <v>0</v>
      </c>
      <c r="H6" s="30" t="s">
        <v>99</v>
      </c>
      <c r="I6" s="32">
        <v>0</v>
      </c>
      <c r="J6" s="30" t="s">
        <v>100</v>
      </c>
      <c r="K6" s="30" t="s">
        <v>100</v>
      </c>
      <c r="L6" s="30"/>
    </row>
    <row r="7" spans="1:12" ht="94.5" x14ac:dyDescent="0.25">
      <c r="A7" s="29">
        <v>3</v>
      </c>
      <c r="B7" s="31" t="s">
        <v>103</v>
      </c>
      <c r="C7" s="31" t="s">
        <v>104</v>
      </c>
      <c r="D7" s="32">
        <v>0</v>
      </c>
      <c r="E7" s="32">
        <v>93.8</v>
      </c>
      <c r="F7" s="32">
        <v>0</v>
      </c>
      <c r="G7" s="32">
        <v>0</v>
      </c>
      <c r="H7" s="30" t="s">
        <v>99</v>
      </c>
      <c r="I7" s="30">
        <v>0</v>
      </c>
      <c r="J7" s="30" t="s">
        <v>100</v>
      </c>
      <c r="K7" s="30" t="s">
        <v>100</v>
      </c>
      <c r="L7" s="30"/>
    </row>
    <row r="8" spans="1:12" ht="94.5" x14ac:dyDescent="0.25">
      <c r="A8" s="29">
        <v>4</v>
      </c>
      <c r="B8" s="31" t="s">
        <v>103</v>
      </c>
      <c r="C8" s="31" t="s">
        <v>105</v>
      </c>
      <c r="D8" s="32">
        <v>0</v>
      </c>
      <c r="E8" s="32">
        <v>831.9</v>
      </c>
      <c r="F8" s="32">
        <v>4288.5</v>
      </c>
      <c r="G8" s="32">
        <v>0</v>
      </c>
      <c r="H8" s="30" t="s">
        <v>99</v>
      </c>
      <c r="I8" s="30">
        <v>0</v>
      </c>
      <c r="J8" s="30" t="s">
        <v>100</v>
      </c>
      <c r="K8" s="30" t="s">
        <v>100</v>
      </c>
      <c r="L8" s="30"/>
    </row>
    <row r="9" spans="1:12" ht="126" x14ac:dyDescent="0.25">
      <c r="A9" s="29">
        <v>5</v>
      </c>
      <c r="B9" s="31" t="s">
        <v>210</v>
      </c>
      <c r="C9" s="31" t="s">
        <v>106</v>
      </c>
      <c r="D9" s="32">
        <v>0</v>
      </c>
      <c r="E9" s="32">
        <v>0</v>
      </c>
      <c r="F9" s="32">
        <v>0</v>
      </c>
      <c r="G9" s="32">
        <v>48.4</v>
      </c>
      <c r="H9" s="30" t="s">
        <v>99</v>
      </c>
      <c r="I9" s="30">
        <v>0</v>
      </c>
      <c r="J9" s="30" t="s">
        <v>100</v>
      </c>
      <c r="K9" s="30" t="s">
        <v>100</v>
      </c>
      <c r="L9" s="30"/>
    </row>
    <row r="10" spans="1:12" ht="204.75" x14ac:dyDescent="0.25">
      <c r="A10" s="29">
        <v>6</v>
      </c>
      <c r="B10" s="31" t="s">
        <v>111</v>
      </c>
      <c r="C10" s="31" t="s">
        <v>112</v>
      </c>
      <c r="D10" s="32">
        <v>108</v>
      </c>
      <c r="E10" s="32">
        <v>349.2</v>
      </c>
      <c r="F10" s="32">
        <v>0</v>
      </c>
      <c r="G10" s="32">
        <v>0</v>
      </c>
      <c r="H10" s="30" t="s">
        <v>99</v>
      </c>
      <c r="I10" s="30">
        <v>0</v>
      </c>
      <c r="J10" s="30" t="s">
        <v>100</v>
      </c>
      <c r="K10" s="30" t="s">
        <v>100</v>
      </c>
      <c r="L10" s="30"/>
    </row>
    <row r="11" spans="1:12" ht="63" x14ac:dyDescent="0.25">
      <c r="A11" s="29">
        <v>7</v>
      </c>
      <c r="B11" s="31" t="s">
        <v>115</v>
      </c>
      <c r="C11" s="31" t="s">
        <v>116</v>
      </c>
      <c r="D11" s="32">
        <v>0</v>
      </c>
      <c r="E11" s="32">
        <v>0</v>
      </c>
      <c r="F11" s="32">
        <v>0</v>
      </c>
      <c r="G11" s="32">
        <v>0</v>
      </c>
      <c r="H11" s="30" t="s">
        <v>99</v>
      </c>
      <c r="I11" s="30">
        <v>0</v>
      </c>
      <c r="J11" s="30" t="s">
        <v>100</v>
      </c>
      <c r="K11" s="30" t="s">
        <v>100</v>
      </c>
      <c r="L11" s="30"/>
    </row>
    <row r="12" spans="1:12" ht="94.5" x14ac:dyDescent="0.25">
      <c r="A12" s="29">
        <v>8</v>
      </c>
      <c r="B12" s="31" t="s">
        <v>113</v>
      </c>
      <c r="C12" s="31" t="s">
        <v>114</v>
      </c>
      <c r="D12" s="32">
        <v>0</v>
      </c>
      <c r="E12" s="32">
        <v>0</v>
      </c>
      <c r="F12" s="32">
        <v>0</v>
      </c>
      <c r="G12" s="32">
        <v>0</v>
      </c>
      <c r="H12" s="30" t="s">
        <v>99</v>
      </c>
      <c r="I12" s="30">
        <v>0</v>
      </c>
      <c r="J12" s="30" t="s">
        <v>100</v>
      </c>
      <c r="K12" s="30" t="s">
        <v>100</v>
      </c>
      <c r="L12" s="30"/>
    </row>
    <row r="13" spans="1:12" ht="94.5" x14ac:dyDescent="0.25">
      <c r="A13" s="29">
        <v>9</v>
      </c>
      <c r="B13" s="31" t="s">
        <v>117</v>
      </c>
      <c r="C13" s="31" t="s">
        <v>118</v>
      </c>
      <c r="D13" s="32">
        <v>3894.7</v>
      </c>
      <c r="E13" s="32">
        <v>3700</v>
      </c>
      <c r="F13" s="32">
        <v>0</v>
      </c>
      <c r="G13" s="32">
        <v>0</v>
      </c>
      <c r="H13" s="30" t="s">
        <v>99</v>
      </c>
      <c r="I13" s="30">
        <v>0</v>
      </c>
      <c r="J13" s="30" t="s">
        <v>100</v>
      </c>
      <c r="K13" s="30" t="s">
        <v>100</v>
      </c>
      <c r="L13" s="30"/>
    </row>
    <row r="14" spans="1:12" ht="126" x14ac:dyDescent="0.25">
      <c r="A14" s="29">
        <v>10</v>
      </c>
      <c r="B14" s="31" t="s">
        <v>120</v>
      </c>
      <c r="C14" s="31" t="s">
        <v>121</v>
      </c>
      <c r="D14" s="32">
        <v>0</v>
      </c>
      <c r="E14" s="32">
        <v>1773.2</v>
      </c>
      <c r="F14" s="32">
        <v>1961.4</v>
      </c>
      <c r="G14" s="32">
        <v>0</v>
      </c>
      <c r="H14" s="30" t="s">
        <v>119</v>
      </c>
      <c r="I14" s="30">
        <v>390.2</v>
      </c>
      <c r="J14" s="30" t="s">
        <v>109</v>
      </c>
      <c r="K14" s="30" t="s">
        <v>109</v>
      </c>
      <c r="L14" s="30"/>
    </row>
    <row r="15" spans="1:12" ht="173.25" x14ac:dyDescent="0.25">
      <c r="A15" s="29">
        <v>11</v>
      </c>
      <c r="B15" s="31" t="s">
        <v>122</v>
      </c>
      <c r="C15" s="31" t="s">
        <v>123</v>
      </c>
      <c r="D15" s="32">
        <v>0</v>
      </c>
      <c r="E15" s="32">
        <v>0</v>
      </c>
      <c r="F15" s="32">
        <v>0</v>
      </c>
      <c r="G15" s="32">
        <v>0</v>
      </c>
      <c r="H15" s="30" t="s">
        <v>99</v>
      </c>
      <c r="I15" s="30">
        <v>0</v>
      </c>
      <c r="J15" s="30" t="s">
        <v>100</v>
      </c>
      <c r="K15" s="30" t="s">
        <v>100</v>
      </c>
      <c r="L15" s="30"/>
    </row>
    <row r="16" spans="1:12" ht="18.75" x14ac:dyDescent="0.25">
      <c r="A16" s="156" t="s">
        <v>124</v>
      </c>
      <c r="B16" s="157"/>
      <c r="C16" s="158"/>
      <c r="D16" s="151">
        <f>SUM(D5:D15)</f>
        <v>4999.3999999999996</v>
      </c>
      <c r="E16" s="151">
        <f>SUM(E5:E15)</f>
        <v>50731.499999999993</v>
      </c>
      <c r="F16" s="151">
        <f>SUM(F5:F15)</f>
        <v>6249.9</v>
      </c>
      <c r="G16" s="151">
        <f>SUM(G5:G15)</f>
        <v>2139.2000000000003</v>
      </c>
      <c r="H16" s="142">
        <f>SUM(H14:H15)</f>
        <v>0</v>
      </c>
      <c r="I16" s="151">
        <f>SUM(I5:I15)</f>
        <v>390.2</v>
      </c>
      <c r="J16" s="142"/>
      <c r="K16" s="142"/>
      <c r="L16" s="142"/>
    </row>
    <row r="17" spans="1:12" ht="18.75" x14ac:dyDescent="0.25">
      <c r="A17" s="153"/>
      <c r="B17" s="159" t="s">
        <v>125</v>
      </c>
      <c r="C17" s="160"/>
      <c r="D17" s="161">
        <v>64510.7</v>
      </c>
      <c r="E17" s="162"/>
      <c r="F17" s="162"/>
      <c r="G17" s="162"/>
      <c r="H17" s="162"/>
      <c r="I17" s="162"/>
      <c r="J17" s="162"/>
      <c r="K17" s="162"/>
      <c r="L17" s="163"/>
    </row>
  </sheetData>
  <mergeCells count="14">
    <mergeCell ref="K1:L1"/>
    <mergeCell ref="A16:C16"/>
    <mergeCell ref="B17:C17"/>
    <mergeCell ref="D17:L17"/>
    <mergeCell ref="K3:K4"/>
    <mergeCell ref="L3:L4"/>
    <mergeCell ref="A2:L2"/>
    <mergeCell ref="A3:A4"/>
    <mergeCell ref="B3:B4"/>
    <mergeCell ref="C3:C4"/>
    <mergeCell ref="H3:H4"/>
    <mergeCell ref="I3:I4"/>
    <mergeCell ref="J3:J4"/>
    <mergeCell ref="D3:G3"/>
  </mergeCells>
  <pageMargins left="0.31496062992125984" right="0.31496062992125984" top="0.35433070866141736" bottom="0.35433070866141736" header="0.31496062992125984" footer="0.31496062992125984"/>
  <pageSetup paperSize="9" scale="5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zoomScale="60" zoomScaleNormal="60" workbookViewId="0">
      <selection activeCell="Z26" sqref="Z26"/>
    </sheetView>
  </sheetViews>
  <sheetFormatPr defaultRowHeight="15" x14ac:dyDescent="0.25"/>
  <cols>
    <col min="1" max="1" width="9.28515625" bestFit="1" customWidth="1"/>
    <col min="2" max="2" width="20.85546875" customWidth="1"/>
    <col min="3" max="3" width="14.28515625" customWidth="1"/>
    <col min="4" max="4" width="14.85546875" customWidth="1"/>
    <col min="5" max="5" width="18.140625" customWidth="1"/>
    <col min="6" max="6" width="15.5703125" customWidth="1"/>
    <col min="7" max="7" width="16" customWidth="1"/>
    <col min="8" max="8" width="36.5703125" customWidth="1"/>
    <col min="9" max="9" width="33" customWidth="1"/>
    <col min="10" max="10" width="21.140625" customWidth="1"/>
    <col min="11" max="11" width="34" customWidth="1"/>
    <col min="12" max="12" width="17" customWidth="1"/>
    <col min="13" max="13" width="19" customWidth="1"/>
    <col min="14" max="14" width="14.85546875" customWidth="1"/>
    <col min="15" max="15" width="18" customWidth="1"/>
    <col min="17" max="18" width="9.28515625" bestFit="1" customWidth="1"/>
    <col min="20" max="20" width="11.140625" customWidth="1"/>
    <col min="21" max="21" width="9.28515625" bestFit="1" customWidth="1"/>
    <col min="23" max="23" width="13.85546875" customWidth="1"/>
    <col min="24" max="24" width="39.5703125" customWidth="1"/>
    <col min="25" max="25" width="39.42578125" customWidth="1"/>
    <col min="26" max="26" width="21.140625" customWidth="1"/>
    <col min="27" max="27" width="34.85546875" customWidth="1"/>
    <col min="28" max="28" width="15.140625" customWidth="1"/>
    <col min="29" max="29" width="20.28515625" customWidth="1"/>
    <col min="30" max="30" width="18.140625" customWidth="1"/>
    <col min="31" max="31" width="17.5703125" customWidth="1"/>
  </cols>
  <sheetData>
    <row r="1" spans="1:31" ht="18.75" x14ac:dyDescent="0.3">
      <c r="N1" s="132" t="s">
        <v>225</v>
      </c>
      <c r="O1" s="132"/>
      <c r="AD1" s="132" t="s">
        <v>226</v>
      </c>
      <c r="AE1" s="132"/>
    </row>
    <row r="2" spans="1:31" ht="18.75" x14ac:dyDescent="0.3">
      <c r="A2" s="113" t="s">
        <v>32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Q2" s="113" t="s">
        <v>63</v>
      </c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</row>
    <row r="3" spans="1:31" ht="168.75" x14ac:dyDescent="0.25">
      <c r="A3" s="57" t="s">
        <v>0</v>
      </c>
      <c r="B3" s="57" t="s">
        <v>10</v>
      </c>
      <c r="C3" s="57" t="s">
        <v>26</v>
      </c>
      <c r="D3" s="57" t="s">
        <v>27</v>
      </c>
      <c r="E3" s="57" t="s">
        <v>28</v>
      </c>
      <c r="F3" s="57" t="s">
        <v>29</v>
      </c>
      <c r="G3" s="57" t="s">
        <v>30</v>
      </c>
      <c r="H3" s="57" t="s">
        <v>11</v>
      </c>
      <c r="I3" s="57" t="s">
        <v>98</v>
      </c>
      <c r="J3" s="57" t="s">
        <v>12</v>
      </c>
      <c r="K3" s="57" t="s">
        <v>13</v>
      </c>
      <c r="L3" s="57" t="s">
        <v>14</v>
      </c>
      <c r="M3" s="57" t="s">
        <v>15</v>
      </c>
      <c r="N3" s="57" t="s">
        <v>16</v>
      </c>
      <c r="O3" s="57" t="s">
        <v>17</v>
      </c>
      <c r="P3" s="63"/>
      <c r="Q3" s="57" t="s">
        <v>0</v>
      </c>
      <c r="R3" s="57" t="s">
        <v>10</v>
      </c>
      <c r="S3" s="57" t="s">
        <v>26</v>
      </c>
      <c r="T3" s="57" t="s">
        <v>27</v>
      </c>
      <c r="U3" s="57" t="s">
        <v>28</v>
      </c>
      <c r="V3" s="57" t="s">
        <v>29</v>
      </c>
      <c r="W3" s="57" t="s">
        <v>30</v>
      </c>
      <c r="X3" s="57" t="s">
        <v>11</v>
      </c>
      <c r="Y3" s="57" t="s">
        <v>98</v>
      </c>
      <c r="Z3" s="57" t="s">
        <v>12</v>
      </c>
      <c r="AA3" s="57" t="s">
        <v>13</v>
      </c>
      <c r="AB3" s="57" t="s">
        <v>14</v>
      </c>
      <c r="AC3" s="57" t="s">
        <v>15</v>
      </c>
      <c r="AD3" s="57" t="s">
        <v>16</v>
      </c>
      <c r="AE3" s="57" t="s">
        <v>17</v>
      </c>
    </row>
    <row r="4" spans="1:31" ht="18.75" x14ac:dyDescent="0.25">
      <c r="A4" s="114" t="s">
        <v>127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8"/>
      <c r="P4" s="44"/>
      <c r="Q4" s="114" t="s">
        <v>127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20"/>
    </row>
    <row r="5" spans="1:31" ht="189" x14ac:dyDescent="0.25">
      <c r="A5" s="58">
        <v>1</v>
      </c>
      <c r="B5" s="30"/>
      <c r="C5" s="30"/>
      <c r="D5" s="30"/>
      <c r="E5" s="30"/>
      <c r="F5" s="30"/>
      <c r="G5" s="30"/>
      <c r="H5" s="134" t="s">
        <v>131</v>
      </c>
      <c r="I5" s="72" t="s">
        <v>132</v>
      </c>
      <c r="J5" s="73">
        <v>633.79999999999995</v>
      </c>
      <c r="K5" s="74" t="s">
        <v>99</v>
      </c>
      <c r="L5" s="74">
        <v>0</v>
      </c>
      <c r="M5" s="74" t="s">
        <v>100</v>
      </c>
      <c r="N5" s="74" t="s">
        <v>100</v>
      </c>
      <c r="O5" s="74"/>
      <c r="P5" s="45"/>
      <c r="Q5" s="58">
        <v>1</v>
      </c>
      <c r="R5" s="19"/>
      <c r="S5" s="19"/>
      <c r="T5" s="19"/>
      <c r="U5" s="19"/>
      <c r="V5" s="19"/>
      <c r="W5" s="19"/>
      <c r="X5" s="134" t="s">
        <v>172</v>
      </c>
      <c r="Y5" s="135" t="s">
        <v>173</v>
      </c>
      <c r="Z5" s="136">
        <v>50093.3</v>
      </c>
      <c r="AA5" s="74" t="s">
        <v>176</v>
      </c>
      <c r="AB5" s="74">
        <v>0</v>
      </c>
      <c r="AC5" s="74" t="s">
        <v>100</v>
      </c>
      <c r="AD5" s="74" t="s">
        <v>100</v>
      </c>
      <c r="AE5" s="74"/>
    </row>
    <row r="6" spans="1:31" ht="126" x14ac:dyDescent="0.25">
      <c r="A6" s="58">
        <v>2</v>
      </c>
      <c r="B6" s="30"/>
      <c r="C6" s="30"/>
      <c r="D6" s="30"/>
      <c r="E6" s="30"/>
      <c r="F6" s="30"/>
      <c r="G6" s="30"/>
      <c r="H6" s="134" t="s">
        <v>133</v>
      </c>
      <c r="I6" s="72" t="s">
        <v>134</v>
      </c>
      <c r="J6" s="73">
        <v>316.60000000000002</v>
      </c>
      <c r="K6" s="141" t="s">
        <v>135</v>
      </c>
      <c r="L6" s="74">
        <v>13.2</v>
      </c>
      <c r="M6" s="74" t="s">
        <v>109</v>
      </c>
      <c r="N6" s="74" t="s">
        <v>109</v>
      </c>
      <c r="O6" s="74"/>
      <c r="P6" s="45"/>
      <c r="Q6" s="58">
        <v>2</v>
      </c>
      <c r="R6" s="19"/>
      <c r="S6" s="19"/>
      <c r="T6" s="19"/>
      <c r="U6" s="19"/>
      <c r="V6" s="19"/>
      <c r="W6" s="19"/>
      <c r="X6" s="134" t="s">
        <v>174</v>
      </c>
      <c r="Y6" s="135" t="s">
        <v>175</v>
      </c>
      <c r="Z6" s="136">
        <v>44105.5</v>
      </c>
      <c r="AA6" s="74" t="s">
        <v>176</v>
      </c>
      <c r="AB6" s="74">
        <v>0</v>
      </c>
      <c r="AC6" s="74" t="s">
        <v>100</v>
      </c>
      <c r="AD6" s="74" t="s">
        <v>100</v>
      </c>
      <c r="AE6" s="74"/>
    </row>
    <row r="7" spans="1:31" ht="78.75" x14ac:dyDescent="0.25">
      <c r="A7" s="58">
        <v>3</v>
      </c>
      <c r="B7" s="30"/>
      <c r="C7" s="30"/>
      <c r="D7" s="30"/>
      <c r="E7" s="30"/>
      <c r="F7" s="30"/>
      <c r="G7" s="30"/>
      <c r="H7" s="134" t="s">
        <v>136</v>
      </c>
      <c r="I7" s="72" t="s">
        <v>137</v>
      </c>
      <c r="J7" s="73">
        <v>22124.7</v>
      </c>
      <c r="K7" s="74" t="s">
        <v>99</v>
      </c>
      <c r="L7" s="74">
        <v>0</v>
      </c>
      <c r="M7" s="74" t="s">
        <v>100</v>
      </c>
      <c r="N7" s="74" t="s">
        <v>100</v>
      </c>
      <c r="O7" s="74"/>
      <c r="P7" s="45"/>
      <c r="Q7" s="58">
        <v>3</v>
      </c>
      <c r="R7" s="19"/>
      <c r="S7" s="19"/>
      <c r="T7" s="19"/>
      <c r="U7" s="19"/>
      <c r="V7" s="19"/>
      <c r="W7" s="19"/>
      <c r="X7" s="134" t="s">
        <v>177</v>
      </c>
      <c r="Y7" s="135" t="s">
        <v>178</v>
      </c>
      <c r="Z7" s="136">
        <v>21930.3</v>
      </c>
      <c r="AA7" s="74" t="s">
        <v>176</v>
      </c>
      <c r="AB7" s="74">
        <v>0</v>
      </c>
      <c r="AC7" s="74" t="s">
        <v>100</v>
      </c>
      <c r="AD7" s="74" t="s">
        <v>100</v>
      </c>
      <c r="AE7" s="74"/>
    </row>
    <row r="8" spans="1:31" ht="78.75" x14ac:dyDescent="0.25">
      <c r="A8" s="58">
        <v>4</v>
      </c>
      <c r="B8" s="30"/>
      <c r="C8" s="30"/>
      <c r="D8" s="30"/>
      <c r="E8" s="30"/>
      <c r="F8" s="30"/>
      <c r="G8" s="30"/>
      <c r="H8" s="134" t="s">
        <v>138</v>
      </c>
      <c r="I8" s="72" t="s">
        <v>140</v>
      </c>
      <c r="J8" s="73">
        <v>24385.9</v>
      </c>
      <c r="K8" s="74" t="s">
        <v>99</v>
      </c>
      <c r="L8" s="74">
        <v>0</v>
      </c>
      <c r="M8" s="74" t="s">
        <v>100</v>
      </c>
      <c r="N8" s="74" t="s">
        <v>100</v>
      </c>
      <c r="O8" s="74"/>
      <c r="P8" s="45"/>
      <c r="Q8" s="58">
        <v>4</v>
      </c>
      <c r="R8" s="19"/>
      <c r="S8" s="19"/>
      <c r="T8" s="19"/>
      <c r="U8" s="19"/>
      <c r="V8" s="19"/>
      <c r="W8" s="19"/>
      <c r="X8" s="134" t="s">
        <v>179</v>
      </c>
      <c r="Y8" s="135" t="s">
        <v>180</v>
      </c>
      <c r="Z8" s="136">
        <v>21104.1</v>
      </c>
      <c r="AA8" s="74" t="s">
        <v>176</v>
      </c>
      <c r="AB8" s="74">
        <v>0</v>
      </c>
      <c r="AC8" s="74" t="s">
        <v>100</v>
      </c>
      <c r="AD8" s="74" t="s">
        <v>100</v>
      </c>
      <c r="AE8" s="74"/>
    </row>
    <row r="9" spans="1:31" ht="78.75" x14ac:dyDescent="0.25">
      <c r="A9" s="58">
        <v>5</v>
      </c>
      <c r="B9" s="30"/>
      <c r="C9" s="30"/>
      <c r="D9" s="30"/>
      <c r="E9" s="30"/>
      <c r="F9" s="30"/>
      <c r="G9" s="30"/>
      <c r="H9" s="134" t="s">
        <v>139</v>
      </c>
      <c r="I9" s="72" t="s">
        <v>141</v>
      </c>
      <c r="J9" s="73">
        <v>30415.200000000001</v>
      </c>
      <c r="K9" s="74" t="s">
        <v>99</v>
      </c>
      <c r="L9" s="74">
        <v>0</v>
      </c>
      <c r="M9" s="74" t="s">
        <v>100</v>
      </c>
      <c r="N9" s="74" t="s">
        <v>100</v>
      </c>
      <c r="O9" s="74"/>
      <c r="P9" s="45"/>
      <c r="Q9" s="58">
        <v>5</v>
      </c>
      <c r="R9" s="19"/>
      <c r="S9" s="19"/>
      <c r="T9" s="19"/>
      <c r="U9" s="19"/>
      <c r="V9" s="19"/>
      <c r="W9" s="19"/>
      <c r="X9" s="134" t="s">
        <v>181</v>
      </c>
      <c r="Y9" s="135" t="s">
        <v>182</v>
      </c>
      <c r="Z9" s="136">
        <v>46415</v>
      </c>
      <c r="AA9" s="74" t="s">
        <v>176</v>
      </c>
      <c r="AB9" s="74">
        <v>0</v>
      </c>
      <c r="AC9" s="74" t="s">
        <v>100</v>
      </c>
      <c r="AD9" s="74" t="s">
        <v>100</v>
      </c>
      <c r="AE9" s="74"/>
    </row>
    <row r="10" spans="1:31" ht="78.75" x14ac:dyDescent="0.25">
      <c r="A10" s="58">
        <v>6</v>
      </c>
      <c r="B10" s="30"/>
      <c r="C10" s="30"/>
      <c r="D10" s="30"/>
      <c r="E10" s="30"/>
      <c r="F10" s="30"/>
      <c r="G10" s="30"/>
      <c r="H10" s="134" t="s">
        <v>142</v>
      </c>
      <c r="I10" s="72" t="s">
        <v>143</v>
      </c>
      <c r="J10" s="73">
        <v>8550</v>
      </c>
      <c r="K10" s="74" t="s">
        <v>99</v>
      </c>
      <c r="L10" s="74">
        <v>0</v>
      </c>
      <c r="M10" s="74" t="s">
        <v>100</v>
      </c>
      <c r="N10" s="74" t="s">
        <v>100</v>
      </c>
      <c r="O10" s="74"/>
      <c r="P10" s="45"/>
      <c r="Q10" s="58">
        <v>6</v>
      </c>
      <c r="R10" s="19"/>
      <c r="S10" s="19"/>
      <c r="T10" s="19"/>
      <c r="U10" s="19"/>
      <c r="V10" s="19"/>
      <c r="W10" s="19"/>
      <c r="X10" s="134" t="s">
        <v>184</v>
      </c>
      <c r="Y10" s="135" t="s">
        <v>183</v>
      </c>
      <c r="Z10" s="136">
        <v>8942.2000000000007</v>
      </c>
      <c r="AA10" s="74" t="s">
        <v>176</v>
      </c>
      <c r="AB10" s="74">
        <v>0</v>
      </c>
      <c r="AC10" s="74" t="s">
        <v>100</v>
      </c>
      <c r="AD10" s="74" t="s">
        <v>100</v>
      </c>
      <c r="AE10" s="74"/>
    </row>
    <row r="11" spans="1:31" ht="78.75" x14ac:dyDescent="0.25">
      <c r="A11" s="58">
        <v>7</v>
      </c>
      <c r="B11" s="30"/>
      <c r="C11" s="30"/>
      <c r="D11" s="30"/>
      <c r="E11" s="30"/>
      <c r="F11" s="30"/>
      <c r="G11" s="30"/>
      <c r="H11" s="134" t="s">
        <v>144</v>
      </c>
      <c r="I11" s="72" t="s">
        <v>145</v>
      </c>
      <c r="J11" s="73">
        <v>36486.199999999997</v>
      </c>
      <c r="K11" s="74" t="s">
        <v>99</v>
      </c>
      <c r="L11" s="74">
        <v>0</v>
      </c>
      <c r="M11" s="74" t="s">
        <v>100</v>
      </c>
      <c r="N11" s="74" t="s">
        <v>100</v>
      </c>
      <c r="O11" s="74"/>
      <c r="P11" s="45"/>
      <c r="Q11" s="58">
        <v>7</v>
      </c>
      <c r="R11" s="19"/>
      <c r="S11" s="19"/>
      <c r="T11" s="19"/>
      <c r="U11" s="19"/>
      <c r="V11" s="19"/>
      <c r="W11" s="19"/>
      <c r="X11" s="134" t="s">
        <v>185</v>
      </c>
      <c r="Y11" s="135" t="s">
        <v>186</v>
      </c>
      <c r="Z11" s="136">
        <v>22756.799999999999</v>
      </c>
      <c r="AA11" s="74" t="s">
        <v>176</v>
      </c>
      <c r="AB11" s="74">
        <v>0</v>
      </c>
      <c r="AC11" s="74" t="s">
        <v>100</v>
      </c>
      <c r="AD11" s="74" t="s">
        <v>100</v>
      </c>
      <c r="AE11" s="74"/>
    </row>
    <row r="12" spans="1:31" ht="78.75" x14ac:dyDescent="0.25">
      <c r="A12" s="58">
        <v>8</v>
      </c>
      <c r="B12" s="30"/>
      <c r="C12" s="30"/>
      <c r="D12" s="30"/>
      <c r="E12" s="30"/>
      <c r="F12" s="30"/>
      <c r="G12" s="30"/>
      <c r="H12" s="134" t="s">
        <v>146</v>
      </c>
      <c r="I12" s="72" t="s">
        <v>147</v>
      </c>
      <c r="J12" s="73">
        <v>17698.2</v>
      </c>
      <c r="K12" s="74" t="s">
        <v>99</v>
      </c>
      <c r="L12" s="74">
        <v>0</v>
      </c>
      <c r="M12" s="74" t="s">
        <v>100</v>
      </c>
      <c r="N12" s="74" t="s">
        <v>100</v>
      </c>
      <c r="O12" s="74"/>
      <c r="P12" s="45"/>
      <c r="Q12" s="58">
        <v>8</v>
      </c>
      <c r="R12" s="19"/>
      <c r="S12" s="19"/>
      <c r="T12" s="19"/>
      <c r="U12" s="19"/>
      <c r="V12" s="19"/>
      <c r="W12" s="19"/>
      <c r="X12" s="134" t="s">
        <v>187</v>
      </c>
      <c r="Y12" s="135" t="s">
        <v>188</v>
      </c>
      <c r="Z12" s="136">
        <v>33594</v>
      </c>
      <c r="AA12" s="74" t="s">
        <v>176</v>
      </c>
      <c r="AB12" s="74">
        <v>0</v>
      </c>
      <c r="AC12" s="74" t="s">
        <v>100</v>
      </c>
      <c r="AD12" s="74" t="s">
        <v>100</v>
      </c>
      <c r="AE12" s="74"/>
    </row>
    <row r="13" spans="1:31" ht="78.75" x14ac:dyDescent="0.25">
      <c r="A13" s="58">
        <v>9</v>
      </c>
      <c r="B13" s="30"/>
      <c r="C13" s="30"/>
      <c r="D13" s="30"/>
      <c r="E13" s="30"/>
      <c r="F13" s="30"/>
      <c r="G13" s="30"/>
      <c r="H13" s="134" t="s">
        <v>148</v>
      </c>
      <c r="I13" s="72" t="s">
        <v>149</v>
      </c>
      <c r="J13" s="73">
        <v>28454.1</v>
      </c>
      <c r="K13" s="74" t="s">
        <v>99</v>
      </c>
      <c r="L13" s="74">
        <v>0</v>
      </c>
      <c r="M13" s="74" t="s">
        <v>100</v>
      </c>
      <c r="N13" s="74" t="s">
        <v>100</v>
      </c>
      <c r="O13" s="74"/>
      <c r="P13" s="45"/>
      <c r="Q13" s="58">
        <v>9</v>
      </c>
      <c r="R13" s="19"/>
      <c r="S13" s="19"/>
      <c r="T13" s="19"/>
      <c r="U13" s="19"/>
      <c r="V13" s="19"/>
      <c r="W13" s="19"/>
      <c r="X13" s="134" t="s">
        <v>190</v>
      </c>
      <c r="Y13" s="135" t="s">
        <v>189</v>
      </c>
      <c r="Z13" s="136">
        <v>12828.4</v>
      </c>
      <c r="AA13" s="74" t="s">
        <v>176</v>
      </c>
      <c r="AB13" s="74">
        <v>0</v>
      </c>
      <c r="AC13" s="74" t="s">
        <v>100</v>
      </c>
      <c r="AD13" s="74" t="s">
        <v>100</v>
      </c>
      <c r="AE13" s="74"/>
    </row>
    <row r="14" spans="1:31" ht="78.75" x14ac:dyDescent="0.25">
      <c r="A14" s="58">
        <v>10</v>
      </c>
      <c r="B14" s="30"/>
      <c r="C14" s="30"/>
      <c r="D14" s="30"/>
      <c r="E14" s="30"/>
      <c r="F14" s="30"/>
      <c r="G14" s="30"/>
      <c r="H14" s="134" t="s">
        <v>150</v>
      </c>
      <c r="I14" s="72" t="s">
        <v>151</v>
      </c>
      <c r="J14" s="73">
        <v>34856.6</v>
      </c>
      <c r="K14" s="74" t="s">
        <v>99</v>
      </c>
      <c r="L14" s="74">
        <v>0</v>
      </c>
      <c r="M14" s="74" t="s">
        <v>100</v>
      </c>
      <c r="N14" s="74" t="s">
        <v>100</v>
      </c>
      <c r="O14" s="74"/>
      <c r="P14" s="45"/>
      <c r="Q14" s="58">
        <v>10</v>
      </c>
      <c r="R14" s="19"/>
      <c r="S14" s="19"/>
      <c r="T14" s="19"/>
      <c r="U14" s="19"/>
      <c r="V14" s="19"/>
      <c r="W14" s="19"/>
      <c r="X14" s="134" t="s">
        <v>192</v>
      </c>
      <c r="Y14" s="135" t="s">
        <v>191</v>
      </c>
      <c r="Z14" s="136">
        <v>80313.899999999994</v>
      </c>
      <c r="AA14" s="74" t="s">
        <v>176</v>
      </c>
      <c r="AB14" s="74">
        <v>0</v>
      </c>
      <c r="AC14" s="74" t="s">
        <v>100</v>
      </c>
      <c r="AD14" s="74" t="s">
        <v>100</v>
      </c>
      <c r="AE14" s="74"/>
    </row>
    <row r="15" spans="1:31" ht="78.75" x14ac:dyDescent="0.25">
      <c r="A15" s="58">
        <v>11</v>
      </c>
      <c r="B15" s="30"/>
      <c r="C15" s="30"/>
      <c r="D15" s="30"/>
      <c r="E15" s="30"/>
      <c r="F15" s="30"/>
      <c r="G15" s="30"/>
      <c r="H15" s="134" t="s">
        <v>152</v>
      </c>
      <c r="I15" s="72" t="s">
        <v>153</v>
      </c>
      <c r="J15" s="73">
        <v>65696.3</v>
      </c>
      <c r="K15" s="74" t="s">
        <v>99</v>
      </c>
      <c r="L15" s="74">
        <v>0</v>
      </c>
      <c r="M15" s="74" t="s">
        <v>100</v>
      </c>
      <c r="N15" s="74" t="s">
        <v>100</v>
      </c>
      <c r="O15" s="74"/>
      <c r="P15" s="45"/>
      <c r="Q15" s="58">
        <v>11</v>
      </c>
      <c r="R15" s="19"/>
      <c r="S15" s="19"/>
      <c r="T15" s="19"/>
      <c r="U15" s="19"/>
      <c r="V15" s="19"/>
      <c r="W15" s="19"/>
      <c r="X15" s="134" t="s">
        <v>193</v>
      </c>
      <c r="Y15" s="135" t="s">
        <v>194</v>
      </c>
      <c r="Z15" s="136">
        <v>22441.5</v>
      </c>
      <c r="AA15" s="74" t="s">
        <v>176</v>
      </c>
      <c r="AB15" s="74">
        <v>0</v>
      </c>
      <c r="AC15" s="74" t="s">
        <v>100</v>
      </c>
      <c r="AD15" s="74" t="s">
        <v>100</v>
      </c>
      <c r="AE15" s="74"/>
    </row>
    <row r="16" spans="1:31" ht="78.75" x14ac:dyDescent="0.25">
      <c r="A16" s="58">
        <v>12</v>
      </c>
      <c r="B16" s="30"/>
      <c r="C16" s="30"/>
      <c r="D16" s="30"/>
      <c r="E16" s="30"/>
      <c r="F16" s="30"/>
      <c r="G16" s="30"/>
      <c r="H16" s="134" t="s">
        <v>155</v>
      </c>
      <c r="I16" s="72" t="s">
        <v>154</v>
      </c>
      <c r="J16" s="73">
        <v>15004.1</v>
      </c>
      <c r="K16" s="74" t="s">
        <v>99</v>
      </c>
      <c r="L16" s="74">
        <v>0</v>
      </c>
      <c r="M16" s="74" t="s">
        <v>100</v>
      </c>
      <c r="N16" s="74" t="s">
        <v>100</v>
      </c>
      <c r="O16" s="74"/>
      <c r="P16" s="45"/>
      <c r="Q16" s="58">
        <v>12</v>
      </c>
      <c r="R16" s="64"/>
      <c r="S16" s="64"/>
      <c r="T16" s="64"/>
      <c r="U16" s="64"/>
      <c r="V16" s="64"/>
      <c r="W16" s="64"/>
      <c r="X16" s="137" t="s">
        <v>196</v>
      </c>
      <c r="Y16" s="138" t="s">
        <v>195</v>
      </c>
      <c r="Z16" s="136">
        <v>14887.4</v>
      </c>
      <c r="AA16" s="74" t="s">
        <v>176</v>
      </c>
      <c r="AB16" s="74">
        <v>0</v>
      </c>
      <c r="AC16" s="74" t="s">
        <v>100</v>
      </c>
      <c r="AD16" s="74" t="s">
        <v>100</v>
      </c>
      <c r="AE16" s="74"/>
    </row>
    <row r="17" spans="1:31" ht="78.75" x14ac:dyDescent="0.25">
      <c r="A17" s="58">
        <v>13</v>
      </c>
      <c r="B17" s="30"/>
      <c r="C17" s="30"/>
      <c r="D17" s="30"/>
      <c r="E17" s="30"/>
      <c r="F17" s="30"/>
      <c r="G17" s="30"/>
      <c r="H17" s="134" t="s">
        <v>156</v>
      </c>
      <c r="I17" s="72" t="s">
        <v>157</v>
      </c>
      <c r="J17" s="73">
        <v>12111.4</v>
      </c>
      <c r="K17" s="74" t="s">
        <v>99</v>
      </c>
      <c r="L17" s="74">
        <v>0</v>
      </c>
      <c r="M17" s="74" t="s">
        <v>100</v>
      </c>
      <c r="N17" s="74" t="s">
        <v>100</v>
      </c>
      <c r="O17" s="74"/>
      <c r="P17" s="45"/>
      <c r="Q17" s="58">
        <v>13</v>
      </c>
      <c r="R17" s="64"/>
      <c r="S17" s="64"/>
      <c r="T17" s="64"/>
      <c r="U17" s="64"/>
      <c r="V17" s="64"/>
      <c r="W17" s="64"/>
      <c r="X17" s="137" t="s">
        <v>197</v>
      </c>
      <c r="Y17" s="138" t="s">
        <v>198</v>
      </c>
      <c r="Z17" s="136">
        <v>19205.400000000001</v>
      </c>
      <c r="AA17" s="74" t="s">
        <v>176</v>
      </c>
      <c r="AB17" s="74">
        <v>0</v>
      </c>
      <c r="AC17" s="74" t="s">
        <v>100</v>
      </c>
      <c r="AD17" s="74" t="s">
        <v>100</v>
      </c>
      <c r="AE17" s="74"/>
    </row>
    <row r="18" spans="1:31" ht="78.75" x14ac:dyDescent="0.25">
      <c r="A18" s="58">
        <v>14</v>
      </c>
      <c r="B18" s="30"/>
      <c r="C18" s="30"/>
      <c r="D18" s="30"/>
      <c r="E18" s="30"/>
      <c r="F18" s="30"/>
      <c r="G18" s="30"/>
      <c r="H18" s="134" t="s">
        <v>158</v>
      </c>
      <c r="I18" s="72" t="s">
        <v>159</v>
      </c>
      <c r="J18" s="73">
        <v>7514.2</v>
      </c>
      <c r="K18" s="74" t="s">
        <v>99</v>
      </c>
      <c r="L18" s="74">
        <v>0</v>
      </c>
      <c r="M18" s="74" t="s">
        <v>100</v>
      </c>
      <c r="N18" s="74" t="s">
        <v>100</v>
      </c>
      <c r="O18" s="74"/>
      <c r="P18" s="45"/>
      <c r="Q18" s="58">
        <v>14</v>
      </c>
      <c r="R18" s="19"/>
      <c r="S18" s="19"/>
      <c r="T18" s="19"/>
      <c r="U18" s="19"/>
      <c r="V18" s="19"/>
      <c r="W18" s="19"/>
      <c r="X18" s="134" t="s">
        <v>199</v>
      </c>
      <c r="Y18" s="135" t="s">
        <v>200</v>
      </c>
      <c r="Z18" s="136">
        <v>165273.79999999999</v>
      </c>
      <c r="AA18" s="74" t="s">
        <v>176</v>
      </c>
      <c r="AB18" s="74">
        <v>0</v>
      </c>
      <c r="AC18" s="74" t="s">
        <v>100</v>
      </c>
      <c r="AD18" s="74" t="s">
        <v>100</v>
      </c>
      <c r="AE18" s="74"/>
    </row>
    <row r="19" spans="1:31" ht="78.75" x14ac:dyDescent="0.25">
      <c r="A19" s="58">
        <v>15</v>
      </c>
      <c r="B19" s="30"/>
      <c r="C19" s="30"/>
      <c r="D19" s="30"/>
      <c r="E19" s="30"/>
      <c r="F19" s="30"/>
      <c r="G19" s="30"/>
      <c r="H19" s="134" t="s">
        <v>162</v>
      </c>
      <c r="I19" s="72" t="s">
        <v>163</v>
      </c>
      <c r="J19" s="73">
        <v>176268.9</v>
      </c>
      <c r="K19" s="74" t="s">
        <v>99</v>
      </c>
      <c r="L19" s="74">
        <v>0</v>
      </c>
      <c r="M19" s="74" t="s">
        <v>100</v>
      </c>
      <c r="N19" s="74" t="s">
        <v>100</v>
      </c>
      <c r="O19" s="74"/>
      <c r="P19" s="45"/>
      <c r="Q19" s="152"/>
      <c r="R19" s="152"/>
      <c r="S19" s="152"/>
      <c r="T19" s="152"/>
      <c r="U19" s="152"/>
      <c r="V19" s="152"/>
      <c r="W19" s="152"/>
      <c r="X19" s="153" t="s">
        <v>171</v>
      </c>
      <c r="Y19" s="153"/>
      <c r="Z19" s="146">
        <f>SUM(Z5:Z18)</f>
        <v>563891.60000000009</v>
      </c>
      <c r="AA19" s="152"/>
      <c r="AB19" s="152">
        <f>SUM(AB5:AB18)</f>
        <v>0</v>
      </c>
      <c r="AC19" s="152"/>
      <c r="AD19" s="152"/>
      <c r="AE19" s="152"/>
    </row>
    <row r="20" spans="1:31" ht="78.75" x14ac:dyDescent="0.25">
      <c r="A20" s="58">
        <v>16</v>
      </c>
      <c r="B20" s="30"/>
      <c r="C20" s="30"/>
      <c r="D20" s="30"/>
      <c r="E20" s="30"/>
      <c r="F20" s="30"/>
      <c r="G20" s="30"/>
      <c r="H20" s="134" t="s">
        <v>160</v>
      </c>
      <c r="I20" s="72" t="s">
        <v>161</v>
      </c>
      <c r="J20" s="73">
        <v>114770</v>
      </c>
      <c r="K20" s="74" t="s">
        <v>99</v>
      </c>
      <c r="L20" s="74">
        <v>0</v>
      </c>
      <c r="M20" s="74" t="s">
        <v>100</v>
      </c>
      <c r="N20" s="74" t="s">
        <v>100</v>
      </c>
      <c r="O20" s="74"/>
      <c r="P20" s="45"/>
      <c r="Q20" s="59"/>
      <c r="R20" s="59"/>
      <c r="S20" s="59"/>
      <c r="T20" s="59"/>
      <c r="U20" s="59"/>
      <c r="V20" s="59"/>
      <c r="W20" s="59"/>
      <c r="X20" s="60"/>
      <c r="Y20" s="60"/>
      <c r="Z20" s="61"/>
      <c r="AA20" s="62"/>
      <c r="AB20" s="62"/>
      <c r="AC20" s="62"/>
      <c r="AD20" s="62"/>
      <c r="AE20" s="62"/>
    </row>
    <row r="21" spans="1:31" ht="18.75" x14ac:dyDescent="0.3">
      <c r="A21" s="142"/>
      <c r="B21" s="143"/>
      <c r="C21" s="143"/>
      <c r="D21" s="143"/>
      <c r="E21" s="143"/>
      <c r="F21" s="143"/>
      <c r="G21" s="143"/>
      <c r="H21" s="144" t="s">
        <v>33</v>
      </c>
      <c r="I21" s="145"/>
      <c r="J21" s="146">
        <f>SUM(J5:J20)</f>
        <v>595286.20000000007</v>
      </c>
      <c r="K21" s="147"/>
      <c r="L21" s="148">
        <f>SUM(L5:L20)</f>
        <v>13.2</v>
      </c>
      <c r="M21" s="147"/>
      <c r="N21" s="147"/>
      <c r="O21" s="147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</row>
    <row r="22" spans="1:31" ht="18.75" x14ac:dyDescent="0.3">
      <c r="A22" s="114" t="s">
        <v>126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6"/>
      <c r="P22" s="45"/>
      <c r="Q22" s="121" t="s">
        <v>126</v>
      </c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</row>
    <row r="23" spans="1:31" ht="189" x14ac:dyDescent="0.25">
      <c r="A23" s="58">
        <v>17</v>
      </c>
      <c r="B23" s="78"/>
      <c r="C23" s="78"/>
      <c r="D23" s="78"/>
      <c r="E23" s="78"/>
      <c r="F23" s="78"/>
      <c r="G23" s="78"/>
      <c r="H23" s="134" t="s">
        <v>128</v>
      </c>
      <c r="I23" s="72" t="s">
        <v>129</v>
      </c>
      <c r="J23" s="74">
        <v>7442.6</v>
      </c>
      <c r="K23" s="74" t="s">
        <v>99</v>
      </c>
      <c r="L23" s="74">
        <v>0</v>
      </c>
      <c r="M23" s="74" t="s">
        <v>100</v>
      </c>
      <c r="N23" s="74" t="s">
        <v>100</v>
      </c>
      <c r="O23" s="74"/>
      <c r="P23" s="45"/>
      <c r="Q23" s="79">
        <v>15</v>
      </c>
      <c r="R23" s="23"/>
      <c r="S23" s="23"/>
      <c r="T23" s="23"/>
      <c r="U23" s="23"/>
      <c r="V23" s="23"/>
      <c r="W23" s="23"/>
      <c r="X23" s="137" t="s">
        <v>201</v>
      </c>
      <c r="Y23" s="138" t="s">
        <v>202</v>
      </c>
      <c r="Z23" s="138">
        <v>1492766.7</v>
      </c>
      <c r="AA23" s="139" t="s">
        <v>203</v>
      </c>
      <c r="AB23" s="139">
        <v>0</v>
      </c>
      <c r="AC23" s="139" t="s">
        <v>100</v>
      </c>
      <c r="AD23" s="140" t="s">
        <v>100</v>
      </c>
      <c r="AE23" s="140"/>
    </row>
    <row r="24" spans="1:31" ht="189" x14ac:dyDescent="0.25">
      <c r="A24" s="58">
        <v>18</v>
      </c>
      <c r="B24" s="78"/>
      <c r="C24" s="78"/>
      <c r="D24" s="78"/>
      <c r="E24" s="78"/>
      <c r="F24" s="78"/>
      <c r="G24" s="78"/>
      <c r="H24" s="134" t="s">
        <v>128</v>
      </c>
      <c r="I24" s="72" t="s">
        <v>130</v>
      </c>
      <c r="J24" s="74">
        <v>13485.3</v>
      </c>
      <c r="K24" s="74" t="s">
        <v>99</v>
      </c>
      <c r="L24" s="74">
        <v>0</v>
      </c>
      <c r="M24" s="74" t="s">
        <v>100</v>
      </c>
      <c r="N24" s="74" t="s">
        <v>100</v>
      </c>
      <c r="O24" s="74"/>
      <c r="P24" s="45"/>
      <c r="Q24" s="65"/>
      <c r="R24" s="154"/>
      <c r="S24" s="154"/>
      <c r="T24" s="154"/>
      <c r="U24" s="154"/>
      <c r="V24" s="154"/>
      <c r="W24" s="154"/>
      <c r="X24" s="155" t="s">
        <v>204</v>
      </c>
      <c r="Y24" s="155"/>
      <c r="Z24" s="155">
        <f>SUM(Z23)</f>
        <v>1492766.7</v>
      </c>
      <c r="AA24" s="155"/>
      <c r="AB24" s="155"/>
      <c r="AC24" s="155"/>
      <c r="AD24" s="155"/>
      <c r="AE24" s="155"/>
    </row>
    <row r="25" spans="1:31" ht="94.5" x14ac:dyDescent="0.25">
      <c r="A25" s="58">
        <v>19</v>
      </c>
      <c r="B25" s="78"/>
      <c r="C25" s="78"/>
      <c r="D25" s="78"/>
      <c r="E25" s="78"/>
      <c r="F25" s="78"/>
      <c r="G25" s="78"/>
      <c r="H25" s="134" t="s">
        <v>164</v>
      </c>
      <c r="I25" s="72" t="s">
        <v>165</v>
      </c>
      <c r="J25" s="74">
        <v>1441000</v>
      </c>
      <c r="K25" s="74" t="s">
        <v>99</v>
      </c>
      <c r="L25" s="74">
        <v>0</v>
      </c>
      <c r="M25" s="74" t="s">
        <v>100</v>
      </c>
      <c r="N25" s="74" t="s">
        <v>100</v>
      </c>
      <c r="O25" s="74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</row>
    <row r="26" spans="1:31" ht="189" x14ac:dyDescent="0.25">
      <c r="A26" s="58">
        <v>20</v>
      </c>
      <c r="B26" s="78"/>
      <c r="C26" s="78"/>
      <c r="D26" s="78"/>
      <c r="E26" s="78"/>
      <c r="F26" s="78"/>
      <c r="G26" s="78"/>
      <c r="H26" s="134" t="s">
        <v>128</v>
      </c>
      <c r="I26" s="72" t="s">
        <v>166</v>
      </c>
      <c r="J26" s="74">
        <v>15489.3</v>
      </c>
      <c r="K26" s="74" t="s">
        <v>99</v>
      </c>
      <c r="L26" s="74">
        <v>0</v>
      </c>
      <c r="M26" s="74" t="s">
        <v>100</v>
      </c>
      <c r="N26" s="74" t="s">
        <v>100</v>
      </c>
      <c r="O26" s="74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</row>
    <row r="27" spans="1:31" ht="189" x14ac:dyDescent="0.25">
      <c r="A27" s="58">
        <v>21</v>
      </c>
      <c r="B27" s="78"/>
      <c r="C27" s="78"/>
      <c r="D27" s="78"/>
      <c r="E27" s="78"/>
      <c r="F27" s="78"/>
      <c r="G27" s="78"/>
      <c r="H27" s="134" t="s">
        <v>128</v>
      </c>
      <c r="I27" s="72" t="s">
        <v>167</v>
      </c>
      <c r="J27" s="74">
        <v>2000</v>
      </c>
      <c r="K27" s="74" t="s">
        <v>99</v>
      </c>
      <c r="L27" s="74">
        <v>0</v>
      </c>
      <c r="M27" s="74" t="s">
        <v>100</v>
      </c>
      <c r="N27" s="74" t="s">
        <v>100</v>
      </c>
      <c r="O27" s="74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ht="189" x14ac:dyDescent="0.25">
      <c r="A28" s="58">
        <v>22</v>
      </c>
      <c r="B28" s="78"/>
      <c r="C28" s="78"/>
      <c r="D28" s="78"/>
      <c r="E28" s="78"/>
      <c r="F28" s="78"/>
      <c r="G28" s="78"/>
      <c r="H28" s="134" t="s">
        <v>128</v>
      </c>
      <c r="I28" s="72" t="s">
        <v>168</v>
      </c>
      <c r="J28" s="74">
        <v>12014.7</v>
      </c>
      <c r="K28" s="74" t="s">
        <v>99</v>
      </c>
      <c r="L28" s="74">
        <v>0</v>
      </c>
      <c r="M28" s="74" t="s">
        <v>100</v>
      </c>
      <c r="N28" s="74" t="s">
        <v>100</v>
      </c>
      <c r="O28" s="74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</row>
    <row r="29" spans="1:31" ht="189" x14ac:dyDescent="0.25">
      <c r="A29" s="58">
        <v>23</v>
      </c>
      <c r="B29" s="78"/>
      <c r="C29" s="78"/>
      <c r="D29" s="78"/>
      <c r="E29" s="78"/>
      <c r="F29" s="78"/>
      <c r="G29" s="78"/>
      <c r="H29" s="134" t="s">
        <v>128</v>
      </c>
      <c r="I29" s="72" t="s">
        <v>169</v>
      </c>
      <c r="J29" s="74">
        <v>28590.6</v>
      </c>
      <c r="K29" s="74" t="s">
        <v>99</v>
      </c>
      <c r="L29" s="74">
        <v>0</v>
      </c>
      <c r="M29" s="74" t="s">
        <v>100</v>
      </c>
      <c r="N29" s="74" t="s">
        <v>100</v>
      </c>
      <c r="O29" s="74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</row>
    <row r="30" spans="1:31" ht="189" x14ac:dyDescent="0.25">
      <c r="A30" s="58">
        <v>24</v>
      </c>
      <c r="B30" s="78"/>
      <c r="C30" s="78"/>
      <c r="D30" s="78"/>
      <c r="E30" s="78"/>
      <c r="F30" s="78"/>
      <c r="G30" s="78"/>
      <c r="H30" s="134" t="s">
        <v>219</v>
      </c>
      <c r="I30" s="72" t="s">
        <v>170</v>
      </c>
      <c r="J30" s="74">
        <v>262</v>
      </c>
      <c r="K30" s="74" t="s">
        <v>99</v>
      </c>
      <c r="L30" s="74">
        <v>0</v>
      </c>
      <c r="M30" s="74" t="s">
        <v>100</v>
      </c>
      <c r="N30" s="74" t="s">
        <v>100</v>
      </c>
      <c r="O30" s="74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</row>
    <row r="31" spans="1:31" ht="18.75" x14ac:dyDescent="0.25">
      <c r="A31" s="149"/>
      <c r="B31" s="149"/>
      <c r="C31" s="149"/>
      <c r="D31" s="142"/>
      <c r="E31" s="142"/>
      <c r="F31" s="142"/>
      <c r="G31" s="142"/>
      <c r="H31" s="144" t="s">
        <v>34</v>
      </c>
      <c r="I31" s="145"/>
      <c r="J31" s="143">
        <f>SUM(J23:J30)</f>
        <v>1520284.5</v>
      </c>
      <c r="K31" s="147"/>
      <c r="L31" s="147">
        <f>SUM(L23:L30)</f>
        <v>0</v>
      </c>
      <c r="M31" s="147"/>
      <c r="N31" s="147"/>
      <c r="O31" s="147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</row>
    <row r="32" spans="1:31" ht="18.75" x14ac:dyDescent="0.25">
      <c r="A32" s="149"/>
      <c r="B32" s="150"/>
      <c r="C32" s="149"/>
      <c r="D32" s="143"/>
      <c r="E32" s="143"/>
      <c r="F32" s="142"/>
      <c r="G32" s="143"/>
      <c r="H32" s="144" t="s">
        <v>2</v>
      </c>
      <c r="I32" s="145"/>
      <c r="J32" s="151"/>
      <c r="K32" s="147"/>
      <c r="L32" s="147"/>
      <c r="M32" s="147"/>
      <c r="N32" s="147"/>
      <c r="O32" s="147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</row>
  </sheetData>
  <mergeCells count="8">
    <mergeCell ref="N1:O1"/>
    <mergeCell ref="AD1:AE1"/>
    <mergeCell ref="A2:O2"/>
    <mergeCell ref="Q2:AE2"/>
    <mergeCell ref="A22:O22"/>
    <mergeCell ref="A4:O4"/>
    <mergeCell ref="Q4:AE4"/>
    <mergeCell ref="Q22:AE22"/>
  </mergeCells>
  <pageMargins left="0.31496062992125984" right="0.31496062992125984" top="0.35433070866141736" bottom="0.35433070866141736" header="0.31496062992125984" footer="0.31496062992125984"/>
  <pageSetup paperSize="9" scale="4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="80" zoomScaleNormal="80" workbookViewId="0">
      <selection activeCell="I14" sqref="I14"/>
    </sheetView>
  </sheetViews>
  <sheetFormatPr defaultRowHeight="15" x14ac:dyDescent="0.25"/>
  <cols>
    <col min="1" max="1" width="9.42578125" bestFit="1" customWidth="1"/>
    <col min="2" max="2" width="19.5703125" customWidth="1"/>
    <col min="3" max="3" width="12.85546875" customWidth="1"/>
    <col min="4" max="4" width="18.5703125" customWidth="1"/>
    <col min="5" max="5" width="15" customWidth="1"/>
    <col min="6" max="6" width="17" customWidth="1"/>
    <col min="7" max="7" width="23.7109375" customWidth="1"/>
    <col min="8" max="8" width="28.7109375" customWidth="1"/>
    <col min="9" max="9" width="17.42578125" customWidth="1"/>
    <col min="10" max="10" width="15.42578125" customWidth="1"/>
    <col min="11" max="11" width="16.85546875" customWidth="1"/>
    <col min="12" max="12" width="16.140625" customWidth="1"/>
    <col min="13" max="13" width="12.42578125" customWidth="1"/>
    <col min="14" max="14" width="14" customWidth="1"/>
  </cols>
  <sheetData>
    <row r="1" spans="1:14" ht="15.75" x14ac:dyDescent="0.25">
      <c r="A1" s="123" t="s">
        <v>61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93.75" customHeight="1" x14ac:dyDescent="0.25">
      <c r="A2" s="51" t="s">
        <v>0</v>
      </c>
      <c r="B2" s="51" t="s">
        <v>10</v>
      </c>
      <c r="C2" s="51" t="s">
        <v>26</v>
      </c>
      <c r="D2" s="51" t="s">
        <v>27</v>
      </c>
      <c r="E2" s="51" t="s">
        <v>28</v>
      </c>
      <c r="F2" s="51" t="s">
        <v>29</v>
      </c>
      <c r="G2" s="51" t="s">
        <v>30</v>
      </c>
      <c r="H2" s="51" t="s">
        <v>11</v>
      </c>
      <c r="I2" s="51" t="s">
        <v>12</v>
      </c>
      <c r="J2" s="51" t="s">
        <v>13</v>
      </c>
      <c r="K2" s="51" t="s">
        <v>14</v>
      </c>
      <c r="L2" s="51" t="s">
        <v>15</v>
      </c>
      <c r="M2" s="51" t="s">
        <v>16</v>
      </c>
      <c r="N2" s="51" t="s">
        <v>17</v>
      </c>
    </row>
    <row r="3" spans="1:14" ht="15.75" x14ac:dyDescent="0.25">
      <c r="A3" s="58"/>
      <c r="B3" s="71"/>
      <c r="C3" s="71"/>
      <c r="D3" s="71"/>
      <c r="E3" s="71"/>
      <c r="F3" s="71"/>
      <c r="G3" s="71"/>
      <c r="H3" s="72"/>
      <c r="I3" s="73"/>
      <c r="J3" s="74"/>
      <c r="K3" s="73"/>
      <c r="L3" s="75"/>
      <c r="M3" s="75"/>
      <c r="N3" s="75"/>
    </row>
    <row r="4" spans="1:14" ht="15.75" x14ac:dyDescent="0.25">
      <c r="A4" s="58"/>
      <c r="B4" s="71"/>
      <c r="C4" s="71"/>
      <c r="D4" s="71"/>
      <c r="E4" s="71"/>
      <c r="F4" s="71"/>
      <c r="G4" s="71"/>
      <c r="H4" s="72"/>
      <c r="I4" s="73"/>
      <c r="J4" s="74"/>
      <c r="K4" s="74"/>
      <c r="L4" s="75"/>
      <c r="M4" s="75"/>
      <c r="N4" s="75"/>
    </row>
    <row r="5" spans="1:14" ht="15.75" x14ac:dyDescent="0.25">
      <c r="A5" s="58"/>
      <c r="B5" s="71"/>
      <c r="C5" s="71"/>
      <c r="D5" s="71"/>
      <c r="E5" s="71"/>
      <c r="F5" s="71"/>
      <c r="G5" s="71"/>
      <c r="H5" s="72"/>
      <c r="I5" s="76"/>
      <c r="J5" s="74"/>
      <c r="K5" s="74"/>
      <c r="L5" s="75"/>
      <c r="M5" s="75"/>
      <c r="N5" s="75"/>
    </row>
    <row r="6" spans="1:14" ht="15.75" x14ac:dyDescent="0.25">
      <c r="A6" s="27" t="s">
        <v>37</v>
      </c>
      <c r="B6" s="27"/>
      <c r="C6" s="33">
        <f>C3+C4+C5</f>
        <v>0</v>
      </c>
      <c r="D6" s="33">
        <f>D3+D4+D5</f>
        <v>0</v>
      </c>
      <c r="E6" s="33"/>
      <c r="F6" s="33">
        <f>F3+F4+F5</f>
        <v>0</v>
      </c>
      <c r="G6" s="33">
        <f>G3+G4+G5</f>
        <v>0</v>
      </c>
      <c r="H6" s="24" t="s">
        <v>38</v>
      </c>
      <c r="I6" s="66">
        <v>0</v>
      </c>
      <c r="J6" s="25"/>
      <c r="K6" s="34">
        <f>SUM(K3:K4)</f>
        <v>0</v>
      </c>
      <c r="L6" s="25"/>
      <c r="M6" s="25"/>
      <c r="N6" s="25"/>
    </row>
    <row r="7" spans="1:14" ht="15.75" x14ac:dyDescent="0.25">
      <c r="A7" s="68"/>
      <c r="B7" s="68"/>
      <c r="C7" s="68"/>
      <c r="D7" s="68"/>
      <c r="E7" s="68"/>
      <c r="F7" s="68"/>
      <c r="G7" s="68"/>
      <c r="H7" s="65"/>
      <c r="I7" s="69"/>
      <c r="J7" s="70"/>
      <c r="K7" s="69"/>
      <c r="L7" s="70"/>
      <c r="M7" s="70"/>
      <c r="N7" s="70"/>
    </row>
    <row r="8" spans="1:14" ht="15.75" x14ac:dyDescent="0.25">
      <c r="A8" s="27" t="s">
        <v>31</v>
      </c>
      <c r="B8" s="27"/>
      <c r="C8" s="27"/>
      <c r="D8" s="27"/>
      <c r="E8" s="27"/>
      <c r="F8" s="27"/>
      <c r="G8" s="27"/>
      <c r="H8" s="24" t="s">
        <v>2</v>
      </c>
      <c r="I8" s="66">
        <v>0</v>
      </c>
      <c r="J8" s="67"/>
      <c r="K8" s="66">
        <v>0</v>
      </c>
      <c r="L8" s="67"/>
      <c r="M8" s="67"/>
      <c r="N8" s="67"/>
    </row>
  </sheetData>
  <mergeCells count="1">
    <mergeCell ref="A1:N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"/>
  <sheetViews>
    <sheetView workbookViewId="0">
      <selection activeCell="N4" sqref="N4"/>
    </sheetView>
  </sheetViews>
  <sheetFormatPr defaultRowHeight="15" x14ac:dyDescent="0.25"/>
  <cols>
    <col min="8" max="8" width="18.5703125" customWidth="1"/>
  </cols>
  <sheetData>
    <row r="2" spans="1:16" ht="90.75" x14ac:dyDescent="0.25">
      <c r="A2" s="4" t="s">
        <v>0</v>
      </c>
      <c r="B2" s="4" t="s">
        <v>10</v>
      </c>
      <c r="C2" s="4" t="s">
        <v>26</v>
      </c>
      <c r="D2" s="4" t="s">
        <v>27</v>
      </c>
      <c r="E2" s="4" t="s">
        <v>28</v>
      </c>
      <c r="F2" s="4" t="s">
        <v>29</v>
      </c>
      <c r="G2" s="4" t="s">
        <v>30</v>
      </c>
      <c r="H2" s="5" t="s">
        <v>11</v>
      </c>
      <c r="I2" s="5" t="s">
        <v>12</v>
      </c>
      <c r="J2" s="5" t="s">
        <v>13</v>
      </c>
      <c r="K2" s="5" t="s">
        <v>14</v>
      </c>
      <c r="L2" s="5" t="s">
        <v>15</v>
      </c>
      <c r="M2" s="5" t="s">
        <v>16</v>
      </c>
      <c r="N2" s="5" t="s">
        <v>17</v>
      </c>
      <c r="O2" s="5"/>
      <c r="P2" s="6"/>
    </row>
    <row r="3" spans="1:16" ht="45.75" x14ac:dyDescent="0.25">
      <c r="A3" s="9"/>
      <c r="B3" s="9"/>
      <c r="C3" s="9"/>
      <c r="D3" s="9"/>
      <c r="E3" s="9"/>
      <c r="F3" s="9"/>
      <c r="G3" s="9"/>
      <c r="H3" s="10"/>
      <c r="I3" s="46" t="s">
        <v>39</v>
      </c>
      <c r="J3" s="9" t="s">
        <v>36</v>
      </c>
      <c r="K3" s="46" t="s">
        <v>24</v>
      </c>
      <c r="L3" s="7" t="s">
        <v>40</v>
      </c>
      <c r="M3" s="4" t="s">
        <v>41</v>
      </c>
      <c r="N3" s="7" t="s">
        <v>42</v>
      </c>
      <c r="O3" s="7" t="s">
        <v>43</v>
      </c>
      <c r="P3" s="7" t="s">
        <v>18</v>
      </c>
    </row>
    <row r="4" spans="1:16" ht="34.5" x14ac:dyDescent="0.25">
      <c r="A4" s="11">
        <v>1</v>
      </c>
      <c r="B4" s="11"/>
      <c r="C4" s="11"/>
      <c r="D4" s="11"/>
      <c r="E4" s="11"/>
      <c r="F4" s="11"/>
      <c r="G4" s="11"/>
      <c r="H4" s="4" t="s">
        <v>44</v>
      </c>
      <c r="I4" s="11">
        <v>4056.9</v>
      </c>
      <c r="J4" s="11">
        <v>1007.9</v>
      </c>
      <c r="K4" s="11">
        <v>915.2</v>
      </c>
      <c r="L4" s="11">
        <v>650.20000000000005</v>
      </c>
      <c r="M4" s="2"/>
      <c r="N4" s="11">
        <v>21.3</v>
      </c>
      <c r="O4" s="11">
        <v>0</v>
      </c>
      <c r="P4" s="11">
        <f>I4+J4+K4+L4+N4+O4</f>
        <v>6651.5</v>
      </c>
    </row>
    <row r="5" spans="1:16" ht="23.25" x14ac:dyDescent="0.25">
      <c r="A5" s="11">
        <v>2</v>
      </c>
      <c r="B5" s="11"/>
      <c r="C5" s="11"/>
      <c r="D5" s="11"/>
      <c r="E5" s="11"/>
      <c r="F5" s="11"/>
      <c r="G5" s="11"/>
      <c r="H5" s="4" t="s">
        <v>45</v>
      </c>
      <c r="I5" s="11">
        <v>408.5</v>
      </c>
      <c r="J5" s="11"/>
      <c r="K5" s="11"/>
      <c r="L5" s="11"/>
      <c r="M5" s="11"/>
      <c r="N5" s="2"/>
      <c r="O5" s="11">
        <v>0</v>
      </c>
      <c r="P5" s="11">
        <f>I5+J5+K5+L5+M5+O5</f>
        <v>408.5</v>
      </c>
    </row>
    <row r="6" spans="1:16" ht="23.25" x14ac:dyDescent="0.25">
      <c r="A6" s="11">
        <v>3</v>
      </c>
      <c r="B6" s="11"/>
      <c r="C6" s="11"/>
      <c r="D6" s="11"/>
      <c r="E6" s="11"/>
      <c r="F6" s="11"/>
      <c r="G6" s="11"/>
      <c r="H6" s="4" t="s">
        <v>46</v>
      </c>
      <c r="I6" s="11">
        <v>8.8000000000000007</v>
      </c>
      <c r="J6" s="11"/>
      <c r="K6" s="11">
        <v>27.1</v>
      </c>
      <c r="L6" s="11"/>
      <c r="M6" s="11">
        <v>46.1</v>
      </c>
      <c r="N6" s="2"/>
      <c r="O6" s="11">
        <v>113.1</v>
      </c>
      <c r="P6" s="11">
        <f>I6+J6+K6+L6+M6+O6</f>
        <v>195.1</v>
      </c>
    </row>
    <row r="7" spans="1:16" ht="45.75" x14ac:dyDescent="0.25">
      <c r="A7" s="11">
        <v>4</v>
      </c>
      <c r="B7" s="11"/>
      <c r="C7" s="11"/>
      <c r="D7" s="11"/>
      <c r="E7" s="11"/>
      <c r="F7" s="11"/>
      <c r="G7" s="11"/>
      <c r="H7" s="4" t="s">
        <v>47</v>
      </c>
      <c r="I7" s="11"/>
      <c r="J7" s="11"/>
      <c r="K7" s="11"/>
      <c r="L7" s="11"/>
      <c r="M7" s="11">
        <v>177.6</v>
      </c>
      <c r="N7" s="11">
        <v>4538.6000000000004</v>
      </c>
      <c r="O7" s="11">
        <v>0</v>
      </c>
      <c r="P7" s="11">
        <f>M7+N7</f>
        <v>4716.2000000000007</v>
      </c>
    </row>
    <row r="8" spans="1:16" ht="23.25" x14ac:dyDescent="0.25">
      <c r="A8" s="11">
        <v>5</v>
      </c>
      <c r="B8" s="11"/>
      <c r="C8" s="11"/>
      <c r="D8" s="11"/>
      <c r="E8" s="11"/>
      <c r="F8" s="11"/>
      <c r="G8" s="11"/>
      <c r="H8" s="4" t="s">
        <v>48</v>
      </c>
      <c r="I8" s="11"/>
      <c r="J8" s="11"/>
      <c r="K8" s="11"/>
      <c r="L8" s="11">
        <v>1617.5</v>
      </c>
      <c r="M8" s="11">
        <v>1911.5</v>
      </c>
      <c r="N8" s="2"/>
      <c r="O8" s="11">
        <v>0</v>
      </c>
      <c r="P8" s="11">
        <f>L8+M8</f>
        <v>3529</v>
      </c>
    </row>
    <row r="9" spans="1:16" x14ac:dyDescent="0.25">
      <c r="A9" s="11">
        <v>6</v>
      </c>
      <c r="B9" s="11"/>
      <c r="C9" s="11"/>
      <c r="D9" s="11"/>
      <c r="E9" s="11"/>
      <c r="F9" s="11"/>
      <c r="G9" s="11"/>
      <c r="H9" s="4" t="s">
        <v>49</v>
      </c>
      <c r="I9" s="11"/>
      <c r="J9" s="11"/>
      <c r="K9" s="11"/>
      <c r="L9" s="11"/>
      <c r="M9" s="11">
        <v>45.3</v>
      </c>
      <c r="N9" s="2"/>
      <c r="O9" s="11"/>
      <c r="P9" s="11">
        <v>45.3</v>
      </c>
    </row>
    <row r="10" spans="1:16" ht="26.25" x14ac:dyDescent="0.25">
      <c r="A10" s="11"/>
      <c r="B10" s="11"/>
      <c r="C10" s="11"/>
      <c r="D10" s="11"/>
      <c r="E10" s="11"/>
      <c r="F10" s="11"/>
      <c r="G10" s="11"/>
      <c r="H10" s="8" t="s">
        <v>50</v>
      </c>
      <c r="I10" s="12">
        <f>SUM(I4:I9)</f>
        <v>4474.2</v>
      </c>
      <c r="J10" s="12">
        <f>SUM(J4:J9)</f>
        <v>1007.9</v>
      </c>
      <c r="K10" s="12">
        <f>K4+K5+K6+K7+K8+K9</f>
        <v>942.30000000000007</v>
      </c>
      <c r="L10" s="12">
        <f>L4+L5+L6+L7+L8+L9</f>
        <v>2267.6999999999998</v>
      </c>
      <c r="M10" s="12">
        <f>SUM(M6:M9)</f>
        <v>2180.5</v>
      </c>
      <c r="N10" s="12">
        <f>N4</f>
        <v>21.3</v>
      </c>
      <c r="O10" s="12">
        <f>O4+O5+O6+O7+O8+O9</f>
        <v>113.1</v>
      </c>
      <c r="P10" s="13">
        <f>SUM(P4:P9)</f>
        <v>15545.6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G16" sqref="G16"/>
    </sheetView>
  </sheetViews>
  <sheetFormatPr defaultRowHeight="15" x14ac:dyDescent="0.25"/>
  <cols>
    <col min="2" max="2" width="18" customWidth="1"/>
    <col min="3" max="3" width="24.42578125" customWidth="1"/>
    <col min="4" max="4" width="19.5703125" customWidth="1"/>
    <col min="5" max="5" width="20.5703125" customWidth="1"/>
    <col min="6" max="6" width="22.28515625" customWidth="1"/>
    <col min="7" max="7" width="18.28515625" customWidth="1"/>
    <col min="8" max="8" width="18.140625" customWidth="1"/>
  </cols>
  <sheetData>
    <row r="1" spans="1:10" ht="18.75" x14ac:dyDescent="0.3">
      <c r="A1" s="113" t="s">
        <v>62</v>
      </c>
      <c r="B1" s="113"/>
      <c r="C1" s="113"/>
      <c r="D1" s="113"/>
      <c r="E1" s="113"/>
      <c r="F1" s="113"/>
      <c r="G1" s="113"/>
      <c r="H1" s="113"/>
    </row>
    <row r="2" spans="1:10" ht="31.5" x14ac:dyDescent="0.25">
      <c r="A2" s="43" t="s">
        <v>0</v>
      </c>
      <c r="B2" s="43" t="s">
        <v>11</v>
      </c>
      <c r="C2" s="43" t="s">
        <v>12</v>
      </c>
      <c r="D2" s="43" t="s">
        <v>13</v>
      </c>
      <c r="E2" s="43" t="s">
        <v>14</v>
      </c>
      <c r="F2" s="43" t="s">
        <v>15</v>
      </c>
      <c r="G2" s="43" t="s">
        <v>16</v>
      </c>
      <c r="H2" s="43" t="s">
        <v>17</v>
      </c>
      <c r="I2" s="14"/>
      <c r="J2" s="15"/>
    </row>
    <row r="3" spans="1:10" ht="15" customHeight="1" x14ac:dyDescent="0.25">
      <c r="A3" s="130"/>
      <c r="B3" s="126" t="s">
        <v>51</v>
      </c>
      <c r="C3" s="126" t="s">
        <v>52</v>
      </c>
      <c r="D3" s="126" t="s">
        <v>53</v>
      </c>
      <c r="E3" s="126" t="s">
        <v>54</v>
      </c>
      <c r="F3" s="126" t="s">
        <v>55</v>
      </c>
      <c r="G3" s="126" t="s">
        <v>56</v>
      </c>
      <c r="H3" s="126" t="s">
        <v>57</v>
      </c>
    </row>
    <row r="4" spans="1:10" ht="15.75" customHeight="1" x14ac:dyDescent="0.25">
      <c r="A4" s="130"/>
      <c r="B4" s="126"/>
      <c r="C4" s="126"/>
      <c r="D4" s="126"/>
      <c r="E4" s="126"/>
      <c r="F4" s="126"/>
      <c r="G4" s="126"/>
      <c r="H4" s="126"/>
    </row>
    <row r="5" spans="1:10" ht="15.75" x14ac:dyDescent="0.25">
      <c r="A5" s="35"/>
      <c r="B5" s="35"/>
      <c r="C5" s="36"/>
      <c r="D5" s="36"/>
      <c r="E5" s="37"/>
      <c r="F5" s="35"/>
      <c r="G5" s="35"/>
      <c r="H5" s="35"/>
    </row>
    <row r="6" spans="1:10" ht="15.75" x14ac:dyDescent="0.25">
      <c r="A6" s="124"/>
      <c r="B6" s="124"/>
      <c r="C6" s="127"/>
      <c r="D6" s="127"/>
      <c r="E6" s="35"/>
      <c r="F6" s="35"/>
      <c r="G6" s="35"/>
      <c r="H6" s="35"/>
    </row>
    <row r="7" spans="1:10" x14ac:dyDescent="0.25">
      <c r="A7" s="124"/>
      <c r="B7" s="124"/>
      <c r="C7" s="127"/>
      <c r="D7" s="127"/>
      <c r="E7" s="128"/>
      <c r="F7" s="124"/>
      <c r="G7" s="124"/>
      <c r="H7" s="124"/>
    </row>
    <row r="8" spans="1:10" x14ac:dyDescent="0.25">
      <c r="A8" s="124"/>
      <c r="B8" s="124"/>
      <c r="C8" s="127"/>
      <c r="D8" s="127"/>
      <c r="E8" s="129"/>
      <c r="F8" s="125"/>
      <c r="G8" s="124"/>
      <c r="H8" s="124"/>
    </row>
    <row r="9" spans="1:10" x14ac:dyDescent="0.25">
      <c r="A9" s="124"/>
      <c r="B9" s="124"/>
      <c r="C9" s="127"/>
      <c r="D9" s="127"/>
      <c r="E9" s="129"/>
      <c r="F9" s="125"/>
      <c r="G9" s="125"/>
      <c r="H9" s="125"/>
    </row>
    <row r="10" spans="1:10" ht="15.75" x14ac:dyDescent="0.25">
      <c r="A10" s="38"/>
      <c r="B10" s="39" t="s">
        <v>38</v>
      </c>
      <c r="C10" s="39"/>
      <c r="D10" s="39"/>
      <c r="E10" s="40"/>
      <c r="F10" s="41"/>
      <c r="G10" s="41">
        <f>SUM(G5:G9)</f>
        <v>0</v>
      </c>
      <c r="H10" s="42">
        <f>SUM(H5:H9)</f>
        <v>0</v>
      </c>
    </row>
  </sheetData>
  <mergeCells count="17">
    <mergeCell ref="D3:D4"/>
    <mergeCell ref="E3:E4"/>
    <mergeCell ref="F3:F4"/>
    <mergeCell ref="A3:A4"/>
    <mergeCell ref="A1:H1"/>
    <mergeCell ref="B3:B4"/>
    <mergeCell ref="C3:C4"/>
    <mergeCell ref="A6:A9"/>
    <mergeCell ref="B6:B9"/>
    <mergeCell ref="C6:C9"/>
    <mergeCell ref="D6:D9"/>
    <mergeCell ref="E7:E9"/>
    <mergeCell ref="F7:F9"/>
    <mergeCell ref="G7:G9"/>
    <mergeCell ref="H7:H9"/>
    <mergeCell ref="G3:G4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Итоговые цыфры</vt:lpstr>
      <vt:lpstr>Испол.Бюджета</vt:lpstr>
      <vt:lpstr>Плановые проверки</vt:lpstr>
      <vt:lpstr>Внеплановые проверки</vt:lpstr>
      <vt:lpstr>Экспертизы</vt:lpstr>
      <vt:lpstr>Аудит</vt:lpstr>
      <vt:lpstr>Нарушения БК</vt:lpstr>
      <vt:lpstr>Администр.правонарушения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2021-03-09T07:43:09Z</dcterms:modified>
</cp:coreProperties>
</file>